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830" yWindow="45" windowWidth="20295" windowHeight="11715"/>
  </bookViews>
  <sheets>
    <sheet name="Прайс-Лист" sheetId="4" r:id="rId1"/>
  </sheets>
  <definedNames>
    <definedName name="_xlnm.Print_Titles" localSheetId="0">'Прайс-Лист'!$17:$17</definedName>
    <definedName name="_xlnm.Print_Area" localSheetId="0">'Прайс-Лист'!$A$1:$H$83</definedName>
  </definedNames>
  <calcPr calcId="125725"/>
  <fileRecoveryPr autoRecover="0"/>
</workbook>
</file>

<file path=xl/calcChain.xml><?xml version="1.0" encoding="utf-8"?>
<calcChain xmlns="http://schemas.openxmlformats.org/spreadsheetml/2006/main">
  <c r="G53" i="4"/>
  <c r="G52"/>
  <c r="G51"/>
  <c r="G50"/>
  <c r="G49"/>
  <c r="G48"/>
  <c r="G62"/>
  <c r="G61"/>
  <c r="G60"/>
  <c r="G59"/>
  <c r="G55" l="1"/>
  <c r="G54"/>
  <c r="M34"/>
  <c r="M33"/>
  <c r="M32"/>
  <c r="M31"/>
  <c r="M30"/>
  <c r="G70"/>
  <c r="G69"/>
  <c r="G39"/>
  <c r="G38"/>
  <c r="G34"/>
  <c r="G33"/>
  <c r="G32"/>
  <c r="G31"/>
  <c r="G30"/>
  <c r="K36" l="1"/>
  <c r="K35"/>
  <c r="G36" l="1"/>
  <c r="G35"/>
</calcChain>
</file>

<file path=xl/sharedStrings.xml><?xml version="1.0" encoding="utf-8"?>
<sst xmlns="http://schemas.openxmlformats.org/spreadsheetml/2006/main" count="262" uniqueCount="155">
  <si>
    <t>УТВЕРЖДАЮ</t>
  </si>
  <si>
    <t>ПАО «ТрансКонтейнер»</t>
  </si>
  <si>
    <t>вагон</t>
  </si>
  <si>
    <t>документ</t>
  </si>
  <si>
    <t>№ п/п</t>
  </si>
  <si>
    <t>Наименование работ и услуг</t>
  </si>
  <si>
    <t>Единицы измерения</t>
  </si>
  <si>
    <t>Стоимость услуги               (без НДС)</t>
  </si>
  <si>
    <t>Код услуги ЕПУ ТК</t>
  </si>
  <si>
    <t xml:space="preserve">Типоразмер контейнера </t>
  </si>
  <si>
    <t>Примечание</t>
  </si>
  <si>
    <t>ПРАЙС-ЛИСТ</t>
  </si>
  <si>
    <t>контейнер</t>
  </si>
  <si>
    <t>20 фут</t>
  </si>
  <si>
    <t>40 фут</t>
  </si>
  <si>
    <t>расчетная</t>
  </si>
  <si>
    <t>1</t>
  </si>
  <si>
    <t>3</t>
  </si>
  <si>
    <t>4</t>
  </si>
  <si>
    <t>2</t>
  </si>
  <si>
    <t>1. Комплексные транспортно-экспедиционные услуги</t>
  </si>
  <si>
    <t>1.01.</t>
  </si>
  <si>
    <t xml:space="preserve"> Комплексное транспортно-экспедиторское обслуживание на маршруте перевозки. </t>
  </si>
  <si>
    <t>1.01.01.</t>
  </si>
  <si>
    <t>1.02.01.</t>
  </si>
  <si>
    <t>1.02.02.</t>
  </si>
  <si>
    <t>Организация перевозки контейнеров/грузов автомобильным транспортом.</t>
  </si>
  <si>
    <t>1.02.03</t>
  </si>
  <si>
    <t>1.02.04.</t>
  </si>
  <si>
    <t>5</t>
  </si>
  <si>
    <t>Организация обработки контейнеров/грузов на терминалах/в портах/в депо (контейнер ПАО "ТрансКонтейнер")</t>
  </si>
  <si>
    <t>Вес брутто до 24 тн</t>
  </si>
  <si>
    <t>Организация обработки контейнеров/грузов на терминалах/в портах/в депо (контейнер иной собственности)</t>
  </si>
  <si>
    <t>6</t>
  </si>
  <si>
    <t>1.02.05.</t>
  </si>
  <si>
    <t>Организация обработки контейнеров/грузов при мультимодальной перевозке</t>
  </si>
  <si>
    <t xml:space="preserve"> 2. Дополнительные транспортно-экспедиторские услуги.</t>
  </si>
  <si>
    <t>2.01.</t>
  </si>
  <si>
    <t xml:space="preserve"> Оперирование подвижным составом и парком контейнеров</t>
  </si>
  <si>
    <t>Предоставление вагона/контейнера иного собственника для перевозки груза</t>
  </si>
  <si>
    <t>8</t>
  </si>
  <si>
    <t>конт.*сутки</t>
  </si>
  <si>
    <t>вагон.*сутки</t>
  </si>
  <si>
    <t>2.01.03.</t>
  </si>
  <si>
    <t>Предоставление вагона/ контейнера для дополнительных операций, связанных с перевозкой грузов/ контейнеров.</t>
  </si>
  <si>
    <t>2.02.04.</t>
  </si>
  <si>
    <t>количество (типовое)</t>
  </si>
  <si>
    <t>2.03.</t>
  </si>
  <si>
    <t>Платежно-финансовые и прочие экспедиторские услуги:</t>
  </si>
  <si>
    <t>2.03.05.</t>
  </si>
  <si>
    <t>Осуществление расчетных операций за сопровождение и охрану груза в пути следования железнодорожным транспортом</t>
  </si>
  <si>
    <t>2.03.09</t>
  </si>
  <si>
    <t xml:space="preserve"> Организация перевозки контейнеров/грузов морским (речным) транспортом</t>
  </si>
  <si>
    <t>Прочие платежно-финансовые и иные экспедиторские услуги</t>
  </si>
  <si>
    <t>Рассчитывается согласно указанной в Заказе информации на перевозку и зависит от направления, расстояния перевозки и  грузоподъемности контейнера.</t>
  </si>
  <si>
    <t>Рассчитывается согласно указанной в Заказе информации на перевозку и зависит от направления, расстояния перевозки и  грузоподъемности контейнера, а также включает в себя услуги из раздела 1.02.01 - 1.02.05</t>
  </si>
  <si>
    <t>2.01.01</t>
  </si>
  <si>
    <t>2.03.04</t>
  </si>
  <si>
    <t>Организация переадресовки грузов</t>
  </si>
  <si>
    <t>все типы контейнеров</t>
  </si>
  <si>
    <t>Комплексное транспортно-экспедиторское обслуживание на маршруте перевозки контейнеров/грузов</t>
  </si>
  <si>
    <t>Организация  перевозки контейнеров/грузов железнодорожным транспортом</t>
  </si>
  <si>
    <t xml:space="preserve"> Оформление за Клиента в информационных системах заказа на транспортно-экспедиторские услуги.</t>
  </si>
  <si>
    <t>Начальник Контейнерного терминала Челябинск-Грузовой</t>
  </si>
  <si>
    <t>А.В. Гайовец</t>
  </si>
  <si>
    <t>7</t>
  </si>
  <si>
    <t>Промывочный комплекс</t>
  </si>
  <si>
    <t xml:space="preserve"> Ставка по  предоставлению вагона за шестые и последующие сутки,при этом фактический объем услуги определяется исходя из временного интервала оказания услуги, длительность которого исчисляется количеством календарных суток. Неполные сутки свыше 1 (одного)часа округляются до полных.</t>
  </si>
  <si>
    <t>Директор Уральского филиала</t>
  </si>
  <si>
    <t>количество типовое</t>
  </si>
  <si>
    <t xml:space="preserve">выдача справок о стоимости услуг </t>
  </si>
  <si>
    <t>Согласовано :</t>
  </si>
  <si>
    <t>Начальник отдела логистики</t>
  </si>
  <si>
    <t>Н.В. Буиклы</t>
  </si>
  <si>
    <t>Начальник планово - экономического отдела</t>
  </si>
  <si>
    <t>Н.Б Можарова</t>
  </si>
  <si>
    <t>Распоряжение № 148р от 21.09.18г.</t>
  </si>
  <si>
    <t xml:space="preserve">Стоимость услуги                        с НДС 20% </t>
  </si>
  <si>
    <t xml:space="preserve"> зона 001  (на расстояние до 10 км включительно)</t>
  </si>
  <si>
    <t xml:space="preserve"> зона 002 (на расстояние от 11 до 30 км включительно)</t>
  </si>
  <si>
    <t xml:space="preserve"> зона 003 (на расстояние от 46 до 100 км включительно) </t>
  </si>
  <si>
    <t xml:space="preserve"> зона 004 (на расстояние от 31 до 35 км включительно)</t>
  </si>
  <si>
    <t xml:space="preserve"> зона 005 (на расстояние от 36 до 45 км включительно)</t>
  </si>
  <si>
    <t>в зависимости от рода груза и количества контейнеров/вагонов в охраняемой группе</t>
  </si>
  <si>
    <t>2.03.08</t>
  </si>
  <si>
    <t>Начальник Агентства на станции Березники</t>
  </si>
  <si>
    <t>Е.М. Назипова</t>
  </si>
  <si>
    <t>Организация обработки контейнеров / грузов</t>
  </si>
  <si>
    <t xml:space="preserve">Предоставление запорно-пломбировочного устройства    </t>
  </si>
  <si>
    <t xml:space="preserve">Услуги  с учетом  времени погрузки и выгрузки контейнеров Клиентом не превышающим:  20 фут - 3 часа. Зональность автоперевозки определяется "Списком расстояний по зонам до клиентов от станции Заячья горка".   Ограничение по весу: для 20- футовых контейнеров до 20 тонн брутто                         </t>
  </si>
  <si>
    <t>цкп</t>
  </si>
  <si>
    <t>Код услуги ЕСУ ТК</t>
  </si>
  <si>
    <t>0.01.01.01   0.01.01.02   0.01.01.08   0.01.01.03   0.02.01.01   0.02.01.02   0.02.04.03   0.02.04.02   0.03.02.03   0.02.01.03   0.02.01.04   0.02.01.05   0.02.01.06   0.02.01.07   0.02.02.01   0.02.02.03   0.02.04.07   0.02.05.08   0.02.05.01   0.02.01.19   0.01.01.07   0.02.01.25   0.02.01.26   0.02.01.27</t>
  </si>
  <si>
    <t>0.02.03.01   0.02.03.02   0.02.03.03   0.02.05.02   0.02.05.08   0.02.04.07   0.01.01.07</t>
  </si>
  <si>
    <t>0.04.01</t>
  </si>
  <si>
    <t>0.02.01.13.02</t>
  </si>
  <si>
    <t xml:space="preserve">0.02.04.11   0.02.04.07   0.02.05.08   0.01.01.07   0.02.05.05   </t>
  </si>
  <si>
    <t>0.01.01.04   0.01.01.05</t>
  </si>
  <si>
    <t>0.01.01.06    0.01.01.07</t>
  </si>
  <si>
    <t>0.02.01.14</t>
  </si>
  <si>
    <t>0.03.01.04</t>
  </si>
  <si>
    <t>0.02.05.09</t>
  </si>
  <si>
    <t>0.02.01.09</t>
  </si>
  <si>
    <t>0.02.05.08.</t>
  </si>
  <si>
    <t>0.02.02.01</t>
  </si>
  <si>
    <t xml:space="preserve">Удалена переадресовка на станции и в пути следования с конкретными суммами, сделана общая расчетная </t>
  </si>
  <si>
    <t>ЦКП</t>
  </si>
  <si>
    <t>ЦКп</t>
  </si>
  <si>
    <t>согласно калькуляции</t>
  </si>
  <si>
    <t>услуга ржд</t>
  </si>
  <si>
    <t>8500</t>
  </si>
  <si>
    <t>10000</t>
  </si>
  <si>
    <t>16100</t>
  </si>
  <si>
    <t>11600</t>
  </si>
  <si>
    <t>14700</t>
  </si>
  <si>
    <t>ставки грузавто с 01.01.2019</t>
  </si>
  <si>
    <t>% дохода, с НКПЭ согласовано</t>
  </si>
  <si>
    <t>________________  А.А. Кривошапкин</t>
  </si>
  <si>
    <t>Ставка по предоставлению вагона за первые - пятые сутки, при этом фактический объем услуги определяется исходя из временного интервала оказания услуги, длительность которого исчисляется количеством календарных суток. Неполные сутки свыше 1 (одного)часа округляются до полных.</t>
  </si>
  <si>
    <t>2.02.</t>
  </si>
  <si>
    <t>Услуги терминалов, портов, депо:</t>
  </si>
  <si>
    <t>2.02.01.</t>
  </si>
  <si>
    <t>Дополнительные погрузочно-разгрузочные работы с контейнерами/грузами</t>
  </si>
  <si>
    <t>конт*опер</t>
  </si>
  <si>
    <t>с гружеными контейнерами,  при отправлении/прибытии (вес брутто до 24 тн)</t>
  </si>
  <si>
    <t>с порожними контейнерами/грузами при отправлении/прибытии</t>
  </si>
  <si>
    <t>2.02.02.</t>
  </si>
  <si>
    <t>Хранение контейнеров/грузов</t>
  </si>
  <si>
    <t>конт*суток</t>
  </si>
  <si>
    <t>На контейнерном терминале РЖД по прибытию/отправлению.Ставки применяются при хранении грузов/контейнеров в следующих случаях:                                   - по прибытию после истечения срока бесплатного хранения, установленного Уставом ЖДТ РФ;                                                     - по отправлению при завозе груза/контейнера ранее  назначенного дня погрузки. Сбор начисляется с момента фактического завоза груза/контейнера на терминал до момента приема груза/контейнера  к перевозке. Неполные сутки свыше 1(одного) часа округляются до полных.</t>
  </si>
  <si>
    <t>В случае   использования контейнеров собственности железнодорожных администраций стран СНГ ставка пользования контейнером расчитывается в соответствии с Тарифным руководством ОАО "РЖД".</t>
  </si>
  <si>
    <t>ваг*сутки</t>
  </si>
  <si>
    <t xml:space="preserve">на услуги по организации транспортно-экспедиционного обслуживания, предоставляемые Уральским филиалом </t>
  </si>
  <si>
    <t>ПАО "ТрансКонтейнер" по  Агентству на станции Березники (Заячья горка)</t>
  </si>
  <si>
    <t>2.2.10</t>
  </si>
  <si>
    <t>Ставка расчетная</t>
  </si>
  <si>
    <t>Внесение по инициативе грузоотправителя или организации, осуществляющей перевалку грузов, изменений в принятые заявки на перевозки грузов. Расчитывается и взыскивается согласнотарифного руководства №1,2,3 и/или на основании других нормативных документов ОАО"РЖД"</t>
  </si>
  <si>
    <t>Прочие услуги терминалов/портов/депо</t>
  </si>
  <si>
    <t>ЕСУ</t>
  </si>
  <si>
    <t>0.03.01.09, 0.02.01.19, 0.02.03.14, 0.02.03.07, 0.02.03.10, 0.03.01.12, 0.02.03.18,0 0.02.01.24</t>
  </si>
  <si>
    <t>Рассчитывается  и взыскивается  на основании нормативных документов ОАО "РЖД".</t>
  </si>
  <si>
    <t>РЖД индексация на 4% +комиссия проиндексирована на 6%</t>
  </si>
  <si>
    <t>услуга ржд индексация 4%</t>
  </si>
  <si>
    <t xml:space="preserve">не индексировала </t>
  </si>
  <si>
    <t xml:space="preserve">действующий с 10  мая 2021 года (стоимость в рублях )    </t>
  </si>
  <si>
    <t>И.о.Начальника отдела продаж транспортных услуг</t>
  </si>
  <si>
    <t>Н.В.Сотникова</t>
  </si>
  <si>
    <r>
      <t xml:space="preserve"> "Клещ-60СЦ", </t>
    </r>
    <r>
      <rPr>
        <sz val="11"/>
        <color rgb="FFFF0000"/>
        <rFont val="Times New Roman"/>
        <family val="1"/>
        <charset val="204"/>
      </rPr>
      <t>ЛаВРик</t>
    </r>
  </si>
  <si>
    <t xml:space="preserve">Заместитель директора филиала по продажам и коммерции </t>
  </si>
  <si>
    <t>С.В. Казакова</t>
  </si>
  <si>
    <t xml:space="preserve">20 фут </t>
  </si>
  <si>
    <t>Ставка по предоставлению контейнера за первые - десятые сутки, при этом фактический объем услуги определяется исходя из временного интервала оказания услуги, длительность которого исчисляется количеством календарных суток. Неполные сутки свыше 1 (одного)часа округляются до полных.</t>
  </si>
  <si>
    <t>Ставка по предоставлению контейнера  за одиннадцатые - двадцатые сутки, при этом фактический объем услуги определяется исходя из временного интервала оказания услуги, длительность которого исчисляется количеством календарных суток. Неполные сутки свыше 1 (одного)часа округляются до полных.</t>
  </si>
  <si>
    <t>Ставка по предоставлению контейнера  за двадцать первые и последующие сутки, при этом фактический объем услуги определяется исходя из временного интервала оказания услуги, длительность которого исчисляется количеством календарных суток. Неполные сутки свыше 1 (одного)часа округляются до полных.</t>
  </si>
  <si>
    <t xml:space="preserve">40 фут </t>
  </si>
</sst>
</file>

<file path=xl/styles.xml><?xml version="1.0" encoding="utf-8"?>
<styleSheet xmlns="http://schemas.openxmlformats.org/spreadsheetml/2006/main">
  <numFmts count="4">
    <numFmt numFmtId="164" formatCode="#,##0.00_р_."/>
    <numFmt numFmtId="165" formatCode="#,##0.00\ _₽"/>
    <numFmt numFmtId="166" formatCode="#,##0\ _₽"/>
    <numFmt numFmtId="167" formatCode="0.0"/>
  </numFmts>
  <fonts count="2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Cambria"/>
      <family val="1"/>
      <charset val="204"/>
    </font>
    <font>
      <b/>
      <sz val="16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209">
    <xf numFmtId="0" fontId="0" fillId="0" borderId="0" xfId="0"/>
    <xf numFmtId="49" fontId="6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0" xfId="0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11" fillId="0" borderId="0" xfId="0" applyFont="1"/>
    <xf numFmtId="49" fontId="6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center" vertical="top" wrapText="1"/>
    </xf>
    <xf numFmtId="0" fontId="11" fillId="0" borderId="0" xfId="0" applyFont="1" applyAlignment="1">
      <alignment horizontal="left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/>
    </xf>
    <xf numFmtId="49" fontId="9" fillId="0" borderId="0" xfId="0" applyNumberFormat="1" applyFont="1"/>
    <xf numFmtId="49" fontId="10" fillId="0" borderId="0" xfId="0" applyNumberFormat="1" applyFont="1"/>
    <xf numFmtId="49" fontId="12" fillId="0" borderId="0" xfId="0" applyNumberFormat="1" applyFont="1"/>
    <xf numFmtId="164" fontId="12" fillId="0" borderId="0" xfId="0" applyNumberFormat="1" applyFont="1"/>
    <xf numFmtId="49" fontId="12" fillId="0" borderId="0" xfId="0" applyNumberFormat="1" applyFont="1" applyAlignment="1">
      <alignment horizontal="left"/>
    </xf>
    <xf numFmtId="49" fontId="6" fillId="0" borderId="0" xfId="0" applyNumberFormat="1" applyFont="1"/>
    <xf numFmtId="49" fontId="11" fillId="0" borderId="0" xfId="0" applyNumberFormat="1" applyFont="1"/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/>
    <xf numFmtId="164" fontId="15" fillId="0" borderId="0" xfId="0" applyNumberFormat="1" applyFont="1" applyFill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Fill="1" applyAlignment="1" applyProtection="1">
      <alignment horizontal="left" vertical="center" wrapText="1"/>
      <protection locked="0"/>
    </xf>
    <xf numFmtId="164" fontId="16" fillId="0" borderId="0" xfId="0" applyNumberFormat="1" applyFont="1" applyFill="1" applyAlignment="1" applyProtection="1">
      <alignment horizontal="left" vertical="center" wrapText="1"/>
      <protection locked="0"/>
    </xf>
    <xf numFmtId="164" fontId="6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left" vertical="top" wrapText="1"/>
    </xf>
    <xf numFmtId="49" fontId="14" fillId="0" borderId="0" xfId="0" applyNumberFormat="1" applyFont="1" applyAlignment="1">
      <alignment horizontal="center" vertical="top" wrapText="1"/>
    </xf>
    <xf numFmtId="49" fontId="7" fillId="0" borderId="1" xfId="2" applyNumberFormat="1" applyFont="1" applyFill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Border="1"/>
    <xf numFmtId="49" fontId="6" fillId="0" borderId="0" xfId="0" applyNumberFormat="1" applyFont="1" applyBorder="1" applyAlignment="1">
      <alignment horizontal="left" vertical="center" textRotation="90" wrapText="1"/>
    </xf>
    <xf numFmtId="49" fontId="0" fillId="0" borderId="1" xfId="0" applyNumberFormat="1" applyFont="1" applyBorder="1"/>
    <xf numFmtId="49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12" fillId="2" borderId="1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12" fillId="2" borderId="1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4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18" fillId="0" borderId="0" xfId="0" applyNumberFormat="1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/>
    <xf numFmtId="0" fontId="11" fillId="0" borderId="0" xfId="0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horizontal="left" vertical="center" shrinkToFi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/>
    <xf numFmtId="164" fontId="11" fillId="0" borderId="0" xfId="0" applyNumberFormat="1" applyFont="1" applyFill="1" applyBorder="1" applyAlignment="1"/>
    <xf numFmtId="0" fontId="11" fillId="0" borderId="0" xfId="0" applyFont="1" applyFill="1" applyBorder="1" applyAlignment="1">
      <alignment horizontal="left" shrinkToFit="1"/>
    </xf>
    <xf numFmtId="49" fontId="6" fillId="0" borderId="0" xfId="0" applyNumberFormat="1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left" vertical="center" wrapText="1" shrinkToFit="1"/>
    </xf>
    <xf numFmtId="0" fontId="11" fillId="0" borderId="0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0" xfId="0" applyFont="1" applyFill="1"/>
    <xf numFmtId="49" fontId="6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4" applyNumberFormat="1" applyFont="1" applyFill="1" applyBorder="1" applyAlignment="1">
      <alignment horizontal="center" vertical="center" wrapText="1"/>
    </xf>
    <xf numFmtId="0" fontId="6" fillId="0" borderId="3" xfId="4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top" wrapText="1"/>
    </xf>
    <xf numFmtId="0" fontId="7" fillId="0" borderId="4" xfId="0" applyNumberFormat="1" applyFont="1" applyFill="1" applyBorder="1" applyAlignment="1">
      <alignment horizontal="center" vertical="center" wrapText="1"/>
    </xf>
    <xf numFmtId="165" fontId="20" fillId="2" borderId="5" xfId="0" applyNumberFormat="1" applyFont="1" applyFill="1" applyBorder="1" applyAlignment="1">
      <alignment horizontal="center" vertical="center" wrapText="1"/>
    </xf>
    <xf numFmtId="165" fontId="20" fillId="2" borderId="7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49" fontId="19" fillId="0" borderId="1" xfId="0" applyNumberFormat="1" applyFont="1" applyFill="1" applyBorder="1" applyAlignment="1">
      <alignment horizontal="center" vertical="center" wrapText="1"/>
    </xf>
    <xf numFmtId="49" fontId="17" fillId="0" borderId="0" xfId="3" applyNumberFormat="1" applyFont="1" applyFill="1" applyAlignment="1">
      <alignment horizontal="center" vertical="top" wrapText="1"/>
    </xf>
    <xf numFmtId="49" fontId="8" fillId="0" borderId="0" xfId="3" applyNumberFormat="1" applyFont="1" applyFill="1" applyAlignment="1">
      <alignment horizontal="center" vertical="top" wrapText="1"/>
    </xf>
    <xf numFmtId="0" fontId="16" fillId="0" borderId="0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center" textRotation="90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5"/>
    <cellStyle name="Обычный 4" xfId="1"/>
    <cellStyle name="Обычный 5" xfId="2"/>
    <cellStyle name="Обычный 6" xfId="3"/>
    <cellStyle name="Обычный_Лист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3"/>
  <sheetViews>
    <sheetView tabSelected="1" view="pageBreakPreview" topLeftCell="A30" zoomScale="78" zoomScaleNormal="70" zoomScaleSheetLayoutView="78" workbookViewId="0">
      <selection activeCell="T15" sqref="T1:Z1048576"/>
    </sheetView>
  </sheetViews>
  <sheetFormatPr defaultRowHeight="35.25" customHeight="1"/>
  <cols>
    <col min="1" max="1" width="7.5703125" style="2" customWidth="1"/>
    <col min="2" max="2" width="13" style="2" customWidth="1"/>
    <col min="3" max="3" width="69.42578125" style="2" customWidth="1"/>
    <col min="4" max="4" width="15.140625" style="15" customWidth="1"/>
    <col min="5" max="5" width="20" style="16" customWidth="1"/>
    <col min="6" max="6" width="14.28515625" style="2" customWidth="1"/>
    <col min="7" max="7" width="19" style="39" customWidth="1"/>
    <col min="8" max="8" width="55.5703125" style="1" customWidth="1"/>
    <col min="9" max="9" width="19.140625" style="18" hidden="1" customWidth="1"/>
    <col min="10" max="10" width="0.140625" style="19" hidden="1" customWidth="1"/>
    <col min="11" max="11" width="44" style="19" hidden="1" customWidth="1"/>
    <col min="12" max="12" width="29.140625" style="19" hidden="1" customWidth="1"/>
    <col min="13" max="13" width="19.7109375" style="19" hidden="1" customWidth="1"/>
    <col min="14" max="17" width="9.140625" style="19" hidden="1" customWidth="1"/>
    <col min="18" max="18" width="36.85546875" style="19" hidden="1" customWidth="1"/>
    <col min="19" max="19" width="30.140625" style="19" hidden="1" customWidth="1"/>
    <col min="20" max="16384" width="9.140625" style="19"/>
  </cols>
  <sheetData>
    <row r="1" spans="1:11" ht="21.75" hidden="1" customHeight="1">
      <c r="G1" s="17"/>
      <c r="H1" s="17"/>
    </row>
    <row r="2" spans="1:11" ht="21.75" hidden="1" customHeight="1">
      <c r="G2" s="20"/>
      <c r="H2" s="20"/>
    </row>
    <row r="3" spans="1:11" s="25" customFormat="1" ht="15.75">
      <c r="A3" s="21"/>
      <c r="B3" s="22"/>
      <c r="C3" s="22"/>
      <c r="D3" s="23"/>
      <c r="E3" s="24"/>
      <c r="G3" s="26"/>
      <c r="H3" s="1"/>
      <c r="I3" s="27"/>
      <c r="K3" s="28"/>
    </row>
    <row r="4" spans="1:11" s="25" customFormat="1" ht="22.5" customHeight="1">
      <c r="A4" s="21"/>
      <c r="B4" s="22"/>
      <c r="C4" s="22"/>
      <c r="D4" s="23"/>
      <c r="E4" s="24"/>
      <c r="F4" s="29"/>
      <c r="G4" s="158" t="s">
        <v>0</v>
      </c>
      <c r="H4" s="158"/>
      <c r="I4" s="30"/>
      <c r="K4" s="28"/>
    </row>
    <row r="5" spans="1:11" s="25" customFormat="1" ht="23.25" customHeight="1">
      <c r="A5" s="21"/>
      <c r="B5" s="22"/>
      <c r="C5" s="22"/>
      <c r="D5" s="23"/>
      <c r="E5" s="24"/>
      <c r="F5" s="29"/>
      <c r="G5" s="159" t="s">
        <v>68</v>
      </c>
      <c r="H5" s="159"/>
      <c r="I5" s="31"/>
      <c r="K5" s="28"/>
    </row>
    <row r="6" spans="1:11" s="25" customFormat="1" ht="23.25" customHeight="1">
      <c r="A6" s="21"/>
      <c r="B6" s="22"/>
      <c r="C6" s="22"/>
      <c r="D6" s="23"/>
      <c r="E6" s="24"/>
      <c r="F6" s="29"/>
      <c r="G6" s="160" t="s">
        <v>1</v>
      </c>
      <c r="H6" s="160"/>
      <c r="I6" s="32"/>
      <c r="K6" s="28"/>
    </row>
    <row r="7" spans="1:11" s="25" customFormat="1" ht="23.25" hidden="1" customHeight="1">
      <c r="A7" s="21"/>
      <c r="B7" s="22"/>
      <c r="C7" s="22"/>
      <c r="D7" s="23"/>
      <c r="E7" s="24"/>
      <c r="F7" s="29"/>
      <c r="G7" s="161"/>
      <c r="H7" s="161"/>
      <c r="I7" s="33"/>
      <c r="K7" s="28"/>
    </row>
    <row r="8" spans="1:11" s="25" customFormat="1" ht="18.75">
      <c r="A8" s="21"/>
      <c r="B8" s="22"/>
      <c r="C8" s="22"/>
      <c r="D8" s="23"/>
      <c r="E8" s="24"/>
      <c r="F8" s="34"/>
      <c r="G8" s="35"/>
      <c r="H8" s="36"/>
      <c r="I8" s="36"/>
      <c r="K8" s="28"/>
    </row>
    <row r="9" spans="1:11" s="25" customFormat="1" ht="25.5" customHeight="1">
      <c r="A9" s="21"/>
      <c r="B9" s="22"/>
      <c r="C9" s="22"/>
      <c r="D9" s="23"/>
      <c r="E9" s="24"/>
      <c r="F9" s="29"/>
      <c r="G9" s="162" t="s">
        <v>117</v>
      </c>
      <c r="H9" s="162"/>
      <c r="I9" s="37"/>
      <c r="K9" s="28"/>
    </row>
    <row r="10" spans="1:11" s="25" customFormat="1" ht="14.25" customHeight="1">
      <c r="A10" s="21"/>
      <c r="B10" s="22"/>
      <c r="C10" s="22"/>
      <c r="D10" s="23"/>
      <c r="E10" s="24"/>
      <c r="F10" s="29"/>
      <c r="G10" s="38"/>
      <c r="H10" s="37"/>
      <c r="I10" s="37"/>
      <c r="K10" s="28"/>
    </row>
    <row r="11" spans="1:11" ht="17.25" customHeight="1"/>
    <row r="12" spans="1:11" ht="25.5" customHeight="1">
      <c r="A12" s="164" t="s">
        <v>11</v>
      </c>
      <c r="B12" s="164"/>
      <c r="C12" s="164"/>
      <c r="D12" s="164"/>
      <c r="E12" s="164"/>
      <c r="F12" s="164"/>
      <c r="G12" s="164"/>
      <c r="H12" s="164"/>
    </row>
    <row r="13" spans="1:11" ht="21.75" customHeight="1">
      <c r="A13" s="164" t="s">
        <v>132</v>
      </c>
      <c r="B13" s="164"/>
      <c r="C13" s="164"/>
      <c r="D13" s="164"/>
      <c r="E13" s="164"/>
      <c r="F13" s="164"/>
      <c r="G13" s="164"/>
      <c r="H13" s="164"/>
    </row>
    <row r="14" spans="1:11" s="41" customFormat="1" ht="21.75" customHeight="1">
      <c r="A14" s="164" t="s">
        <v>133</v>
      </c>
      <c r="B14" s="164"/>
      <c r="C14" s="164"/>
      <c r="D14" s="164"/>
      <c r="E14" s="164"/>
      <c r="F14" s="164"/>
      <c r="G14" s="164"/>
      <c r="H14" s="164"/>
      <c r="I14" s="40"/>
      <c r="K14" s="19"/>
    </row>
    <row r="15" spans="1:11" s="41" customFormat="1" ht="22.5" customHeight="1">
      <c r="A15" s="165" t="s">
        <v>144</v>
      </c>
      <c r="B15" s="165"/>
      <c r="C15" s="165"/>
      <c r="D15" s="165"/>
      <c r="E15" s="165"/>
      <c r="F15" s="165"/>
      <c r="G15" s="165"/>
      <c r="H15" s="165"/>
      <c r="I15" s="40"/>
      <c r="K15" s="19"/>
    </row>
    <row r="16" spans="1:11" s="41" customFormat="1" ht="18" customHeight="1">
      <c r="A16" s="166"/>
      <c r="B16" s="166"/>
      <c r="C16" s="166"/>
      <c r="D16" s="166"/>
      <c r="E16" s="166"/>
      <c r="F16" s="166"/>
      <c r="G16" s="166"/>
      <c r="H16" s="166"/>
      <c r="I16" s="40"/>
      <c r="K16" s="19"/>
    </row>
    <row r="17" spans="1:19" ht="52.5" customHeight="1">
      <c r="A17" s="42" t="s">
        <v>4</v>
      </c>
      <c r="B17" s="42" t="s">
        <v>8</v>
      </c>
      <c r="C17" s="42" t="s">
        <v>5</v>
      </c>
      <c r="D17" s="42" t="s">
        <v>6</v>
      </c>
      <c r="E17" s="42" t="s">
        <v>9</v>
      </c>
      <c r="F17" s="42" t="s">
        <v>7</v>
      </c>
      <c r="G17" s="43" t="s">
        <v>77</v>
      </c>
      <c r="H17" s="42" t="s">
        <v>10</v>
      </c>
      <c r="I17" s="44"/>
      <c r="K17" s="42" t="s">
        <v>91</v>
      </c>
      <c r="R17" s="104" t="s">
        <v>138</v>
      </c>
    </row>
    <row r="18" spans="1:19" s="2" customFormat="1" ht="29.25" customHeight="1">
      <c r="A18" s="167" t="s">
        <v>20</v>
      </c>
      <c r="B18" s="167"/>
      <c r="C18" s="167"/>
      <c r="D18" s="167"/>
      <c r="E18" s="167"/>
      <c r="F18" s="167"/>
      <c r="G18" s="167"/>
      <c r="H18" s="167"/>
      <c r="I18" s="1"/>
      <c r="K18" s="8"/>
    </row>
    <row r="19" spans="1:19" s="2" customFormat="1" ht="21.75" customHeight="1">
      <c r="A19" s="152" t="s">
        <v>21</v>
      </c>
      <c r="B19" s="152"/>
      <c r="C19" s="169" t="s">
        <v>22</v>
      </c>
      <c r="D19" s="169"/>
      <c r="E19" s="169"/>
      <c r="F19" s="169"/>
      <c r="G19" s="169"/>
      <c r="H19" s="169"/>
      <c r="I19" s="1"/>
      <c r="K19" s="8"/>
    </row>
    <row r="20" spans="1:19" s="2" customFormat="1" ht="27" customHeight="1">
      <c r="A20" s="140" t="s">
        <v>16</v>
      </c>
      <c r="B20" s="152" t="s">
        <v>23</v>
      </c>
      <c r="C20" s="168" t="s">
        <v>60</v>
      </c>
      <c r="D20" s="140" t="s">
        <v>12</v>
      </c>
      <c r="E20" s="14" t="s">
        <v>13</v>
      </c>
      <c r="F20" s="140" t="s">
        <v>15</v>
      </c>
      <c r="G20" s="140"/>
      <c r="H20" s="157" t="s">
        <v>55</v>
      </c>
      <c r="I20" s="1"/>
      <c r="K20" s="8"/>
      <c r="R20" s="185"/>
    </row>
    <row r="21" spans="1:19" s="2" customFormat="1" ht="18" customHeight="1">
      <c r="A21" s="140"/>
      <c r="B21" s="152"/>
      <c r="C21" s="168"/>
      <c r="D21" s="140"/>
      <c r="E21" s="14" t="s">
        <v>14</v>
      </c>
      <c r="F21" s="140" t="s">
        <v>15</v>
      </c>
      <c r="G21" s="140"/>
      <c r="H21" s="157"/>
      <c r="I21" s="1"/>
      <c r="K21" s="8"/>
      <c r="R21" s="186"/>
    </row>
    <row r="22" spans="1:19" s="2" customFormat="1" ht="18.75" customHeight="1">
      <c r="A22" s="140"/>
      <c r="B22" s="152"/>
      <c r="C22" s="168"/>
      <c r="D22" s="45" t="s">
        <v>2</v>
      </c>
      <c r="E22" s="46"/>
      <c r="F22" s="140" t="s">
        <v>15</v>
      </c>
      <c r="G22" s="140"/>
      <c r="H22" s="157"/>
      <c r="I22" s="1"/>
      <c r="K22" s="8"/>
      <c r="R22" s="187"/>
    </row>
    <row r="23" spans="1:19" s="2" customFormat="1" ht="21.75" customHeight="1">
      <c r="A23" s="140" t="s">
        <v>19</v>
      </c>
      <c r="B23" s="152" t="s">
        <v>24</v>
      </c>
      <c r="C23" s="168" t="s">
        <v>61</v>
      </c>
      <c r="D23" s="140" t="s">
        <v>12</v>
      </c>
      <c r="E23" s="14" t="s">
        <v>13</v>
      </c>
      <c r="F23" s="140" t="s">
        <v>15</v>
      </c>
      <c r="G23" s="140"/>
      <c r="H23" s="157" t="s">
        <v>54</v>
      </c>
      <c r="I23" s="1"/>
      <c r="K23" s="179" t="s">
        <v>92</v>
      </c>
      <c r="R23" s="188" t="s">
        <v>92</v>
      </c>
    </row>
    <row r="24" spans="1:19" s="2" customFormat="1" ht="21.75" customHeight="1">
      <c r="A24" s="140"/>
      <c r="B24" s="152"/>
      <c r="C24" s="168"/>
      <c r="D24" s="140"/>
      <c r="E24" s="14" t="s">
        <v>14</v>
      </c>
      <c r="F24" s="140" t="s">
        <v>15</v>
      </c>
      <c r="G24" s="140"/>
      <c r="H24" s="157"/>
      <c r="I24" s="1"/>
      <c r="K24" s="180"/>
      <c r="R24" s="189"/>
    </row>
    <row r="25" spans="1:19" s="2" customFormat="1" ht="19.5" customHeight="1">
      <c r="A25" s="140"/>
      <c r="B25" s="152"/>
      <c r="C25" s="168"/>
      <c r="D25" s="45" t="s">
        <v>2</v>
      </c>
      <c r="E25" s="46"/>
      <c r="F25" s="140" t="s">
        <v>15</v>
      </c>
      <c r="G25" s="140"/>
      <c r="H25" s="157"/>
      <c r="I25" s="1"/>
      <c r="K25" s="180"/>
      <c r="R25" s="189"/>
    </row>
    <row r="26" spans="1:19" s="2" customFormat="1" ht="20.25" customHeight="1">
      <c r="A26" s="140" t="s">
        <v>17</v>
      </c>
      <c r="B26" s="152" t="s">
        <v>25</v>
      </c>
      <c r="C26" s="168" t="s">
        <v>52</v>
      </c>
      <c r="D26" s="140" t="s">
        <v>12</v>
      </c>
      <c r="E26" s="14" t="s">
        <v>13</v>
      </c>
      <c r="F26" s="140" t="s">
        <v>15</v>
      </c>
      <c r="G26" s="140"/>
      <c r="H26" s="157" t="s">
        <v>54</v>
      </c>
      <c r="I26" s="1"/>
      <c r="K26" s="130" t="s">
        <v>93</v>
      </c>
      <c r="R26" s="190" t="s">
        <v>93</v>
      </c>
    </row>
    <row r="27" spans="1:19" s="2" customFormat="1" ht="18.75" customHeight="1">
      <c r="A27" s="140"/>
      <c r="B27" s="152"/>
      <c r="C27" s="168"/>
      <c r="D27" s="140"/>
      <c r="E27" s="14" t="s">
        <v>14</v>
      </c>
      <c r="F27" s="140" t="s">
        <v>15</v>
      </c>
      <c r="G27" s="140"/>
      <c r="H27" s="157"/>
      <c r="I27" s="202"/>
      <c r="K27" s="131"/>
      <c r="R27" s="191"/>
    </row>
    <row r="28" spans="1:19" s="2" customFormat="1" ht="20.25" customHeight="1">
      <c r="A28" s="140"/>
      <c r="B28" s="152"/>
      <c r="C28" s="168"/>
      <c r="D28" s="45" t="s">
        <v>2</v>
      </c>
      <c r="E28" s="46"/>
      <c r="F28" s="140" t="s">
        <v>15</v>
      </c>
      <c r="G28" s="140"/>
      <c r="H28" s="157"/>
      <c r="I28" s="202"/>
      <c r="K28" s="132"/>
      <c r="R28" s="192"/>
    </row>
    <row r="29" spans="1:19" s="2" customFormat="1" ht="21.75" customHeight="1">
      <c r="A29" s="140" t="s">
        <v>18</v>
      </c>
      <c r="B29" s="127" t="s">
        <v>27</v>
      </c>
      <c r="C29" s="163" t="s">
        <v>26</v>
      </c>
      <c r="D29" s="163"/>
      <c r="E29" s="163"/>
      <c r="F29" s="163"/>
      <c r="G29" s="163"/>
      <c r="H29" s="163"/>
      <c r="I29" s="202"/>
      <c r="K29" s="8"/>
      <c r="L29" s="47" t="s">
        <v>115</v>
      </c>
      <c r="M29" s="173" t="s">
        <v>116</v>
      </c>
      <c r="N29" s="174"/>
      <c r="O29" s="174"/>
      <c r="P29" s="175"/>
      <c r="R29" s="105"/>
      <c r="S29" s="108" t="s">
        <v>115</v>
      </c>
    </row>
    <row r="30" spans="1:19" s="2" customFormat="1" ht="19.5" customHeight="1">
      <c r="A30" s="140"/>
      <c r="B30" s="128"/>
      <c r="C30" s="48" t="s">
        <v>78</v>
      </c>
      <c r="D30" s="14" t="s">
        <v>12</v>
      </c>
      <c r="E30" s="14" t="s">
        <v>13</v>
      </c>
      <c r="F30" s="119">
        <v>13886</v>
      </c>
      <c r="G30" s="119">
        <f>F30*1.2</f>
        <v>16663.2</v>
      </c>
      <c r="H30" s="203" t="s">
        <v>89</v>
      </c>
      <c r="I30" s="3"/>
      <c r="J30" s="49">
        <v>1586</v>
      </c>
      <c r="K30" s="185" t="s">
        <v>94</v>
      </c>
      <c r="L30" s="8" t="s">
        <v>110</v>
      </c>
      <c r="M30" s="50">
        <f>F30/L30*100-100</f>
        <v>63.364705882352951</v>
      </c>
      <c r="R30" s="193" t="s">
        <v>94</v>
      </c>
      <c r="S30" s="105" t="s">
        <v>110</v>
      </c>
    </row>
    <row r="31" spans="1:19" s="2" customFormat="1" ht="19.5" customHeight="1">
      <c r="A31" s="140"/>
      <c r="B31" s="128"/>
      <c r="C31" s="48" t="s">
        <v>79</v>
      </c>
      <c r="D31" s="14" t="s">
        <v>12</v>
      </c>
      <c r="E31" s="14" t="s">
        <v>13</v>
      </c>
      <c r="F31" s="119">
        <v>15869</v>
      </c>
      <c r="G31" s="119">
        <f t="shared" ref="G31:G34" si="0">F31*1.2</f>
        <v>19042.8</v>
      </c>
      <c r="H31" s="204"/>
      <c r="I31" s="51"/>
      <c r="J31" s="49">
        <v>3064</v>
      </c>
      <c r="K31" s="186"/>
      <c r="L31" s="8" t="s">
        <v>111</v>
      </c>
      <c r="M31" s="52">
        <f t="shared" ref="M31:M34" si="1">F31/L31*100-100</f>
        <v>58.69</v>
      </c>
      <c r="R31" s="194"/>
      <c r="S31" s="105" t="s">
        <v>111</v>
      </c>
    </row>
    <row r="32" spans="1:19" s="2" customFormat="1" ht="19.5" customHeight="1">
      <c r="A32" s="140"/>
      <c r="B32" s="128"/>
      <c r="C32" s="48" t="s">
        <v>80</v>
      </c>
      <c r="D32" s="14" t="s">
        <v>12</v>
      </c>
      <c r="E32" s="14" t="s">
        <v>13</v>
      </c>
      <c r="F32" s="119">
        <v>25450</v>
      </c>
      <c r="G32" s="119">
        <f t="shared" si="0"/>
        <v>30540</v>
      </c>
      <c r="H32" s="204"/>
      <c r="I32" s="51"/>
      <c r="J32" s="49">
        <v>3904</v>
      </c>
      <c r="K32" s="186"/>
      <c r="L32" s="8" t="s">
        <v>112</v>
      </c>
      <c r="M32" s="52">
        <f t="shared" si="1"/>
        <v>58.074534161490675</v>
      </c>
      <c r="R32" s="194"/>
      <c r="S32" s="105" t="s">
        <v>112</v>
      </c>
    </row>
    <row r="33" spans="1:19" s="2" customFormat="1" ht="19.5" customHeight="1">
      <c r="A33" s="140"/>
      <c r="B33" s="128"/>
      <c r="C33" s="48" t="s">
        <v>81</v>
      </c>
      <c r="D33" s="14" t="s">
        <v>12</v>
      </c>
      <c r="E33" s="14" t="s">
        <v>13</v>
      </c>
      <c r="F33" s="119">
        <v>18178</v>
      </c>
      <c r="G33" s="119">
        <f t="shared" si="0"/>
        <v>21813.599999999999</v>
      </c>
      <c r="H33" s="204"/>
      <c r="I33" s="51"/>
      <c r="J33" s="49">
        <v>4299</v>
      </c>
      <c r="K33" s="186"/>
      <c r="L33" s="8" t="s">
        <v>113</v>
      </c>
      <c r="M33" s="52">
        <f t="shared" si="1"/>
        <v>56.706896551724128</v>
      </c>
      <c r="R33" s="194"/>
      <c r="S33" s="105" t="s">
        <v>113</v>
      </c>
    </row>
    <row r="34" spans="1:19" s="2" customFormat="1" ht="21.75" customHeight="1">
      <c r="A34" s="140"/>
      <c r="B34" s="128"/>
      <c r="C34" s="48" t="s">
        <v>82</v>
      </c>
      <c r="D34" s="14" t="s">
        <v>12</v>
      </c>
      <c r="E34" s="14" t="s">
        <v>13</v>
      </c>
      <c r="F34" s="119">
        <v>23234</v>
      </c>
      <c r="G34" s="119">
        <f t="shared" si="0"/>
        <v>27880.799999999999</v>
      </c>
      <c r="H34" s="205"/>
      <c r="I34" s="51"/>
      <c r="J34" s="49">
        <v>4662</v>
      </c>
      <c r="K34" s="187"/>
      <c r="L34" s="8" t="s">
        <v>114</v>
      </c>
      <c r="M34" s="52">
        <f t="shared" si="1"/>
        <v>58.054421768707471</v>
      </c>
      <c r="R34" s="195"/>
      <c r="S34" s="105" t="s">
        <v>114</v>
      </c>
    </row>
    <row r="35" spans="1:19" s="2" customFormat="1" ht="0.75" hidden="1" customHeight="1">
      <c r="A35" s="140"/>
      <c r="B35" s="128"/>
      <c r="C35" s="141" t="s">
        <v>66</v>
      </c>
      <c r="D35" s="53" t="s">
        <v>12</v>
      </c>
      <c r="E35" s="53" t="s">
        <v>13</v>
      </c>
      <c r="F35" s="54">
        <v>2399</v>
      </c>
      <c r="G35" s="54">
        <f>F35*1.18</f>
        <v>2830.8199999999997</v>
      </c>
      <c r="H35" s="141"/>
      <c r="I35" s="51"/>
      <c r="K35" s="55">
        <f t="shared" ref="K35" si="2">F35*1.05</f>
        <v>2518.9500000000003</v>
      </c>
      <c r="R35" s="8"/>
    </row>
    <row r="36" spans="1:19" s="2" customFormat="1" ht="0.75" hidden="1" customHeight="1">
      <c r="A36" s="140"/>
      <c r="B36" s="129"/>
      <c r="C36" s="141"/>
      <c r="D36" s="53" t="s">
        <v>12</v>
      </c>
      <c r="E36" s="53" t="s">
        <v>14</v>
      </c>
      <c r="F36" s="54">
        <v>2561</v>
      </c>
      <c r="G36" s="54">
        <f>F36*1.18</f>
        <v>3021.98</v>
      </c>
      <c r="H36" s="141"/>
      <c r="I36" s="51"/>
      <c r="K36" s="55">
        <f>F36*1.05</f>
        <v>2689.05</v>
      </c>
      <c r="R36" s="8"/>
    </row>
    <row r="37" spans="1:19" s="2" customFormat="1" ht="27.75" customHeight="1">
      <c r="A37" s="140" t="s">
        <v>29</v>
      </c>
      <c r="B37" s="56" t="s">
        <v>28</v>
      </c>
      <c r="C37" s="163" t="s">
        <v>87</v>
      </c>
      <c r="D37" s="163"/>
      <c r="E37" s="163"/>
      <c r="F37" s="163"/>
      <c r="G37" s="163"/>
      <c r="H37" s="163"/>
      <c r="I37" s="1"/>
      <c r="K37" s="8"/>
      <c r="R37" s="8"/>
    </row>
    <row r="38" spans="1:19" s="2" customFormat="1" ht="33" customHeight="1">
      <c r="A38" s="140"/>
      <c r="B38" s="57"/>
      <c r="C38" s="58" t="s">
        <v>30</v>
      </c>
      <c r="D38" s="58" t="s">
        <v>12</v>
      </c>
      <c r="E38" s="58" t="s">
        <v>13</v>
      </c>
      <c r="F38" s="120">
        <v>6336</v>
      </c>
      <c r="G38" s="120">
        <f>F38*1.2</f>
        <v>7603.2</v>
      </c>
      <c r="H38" s="60" t="s">
        <v>31</v>
      </c>
      <c r="I38" s="201"/>
      <c r="K38" s="185" t="s">
        <v>95</v>
      </c>
      <c r="R38" s="193" t="s">
        <v>95</v>
      </c>
      <c r="S38" s="200" t="s">
        <v>141</v>
      </c>
    </row>
    <row r="39" spans="1:19" s="2" customFormat="1" ht="30" customHeight="1">
      <c r="A39" s="140"/>
      <c r="B39" s="57"/>
      <c r="C39" s="58" t="s">
        <v>32</v>
      </c>
      <c r="D39" s="58" t="s">
        <v>12</v>
      </c>
      <c r="E39" s="58" t="s">
        <v>13</v>
      </c>
      <c r="F39" s="120">
        <v>4370</v>
      </c>
      <c r="G39" s="120">
        <f>F39*1.2</f>
        <v>5244</v>
      </c>
      <c r="H39" s="60" t="s">
        <v>31</v>
      </c>
      <c r="I39" s="201"/>
      <c r="K39" s="186"/>
      <c r="R39" s="194"/>
      <c r="S39" s="200"/>
    </row>
    <row r="40" spans="1:19" s="2" customFormat="1" ht="18.75" customHeight="1">
      <c r="A40" s="170" t="s">
        <v>33</v>
      </c>
      <c r="B40" s="182" t="s">
        <v>34</v>
      </c>
      <c r="C40" s="170" t="s">
        <v>35</v>
      </c>
      <c r="D40" s="170" t="s">
        <v>12</v>
      </c>
      <c r="E40" s="58" t="s">
        <v>13</v>
      </c>
      <c r="F40" s="170" t="s">
        <v>15</v>
      </c>
      <c r="G40" s="170"/>
      <c r="H40" s="170"/>
      <c r="I40" s="61"/>
      <c r="K40" s="176" t="s">
        <v>96</v>
      </c>
      <c r="R40" s="196" t="s">
        <v>96</v>
      </c>
    </row>
    <row r="41" spans="1:19" s="2" customFormat="1" ht="15.75" customHeight="1">
      <c r="A41" s="170"/>
      <c r="B41" s="182"/>
      <c r="C41" s="170"/>
      <c r="D41" s="170"/>
      <c r="E41" s="58" t="s">
        <v>14</v>
      </c>
      <c r="F41" s="170" t="s">
        <v>15</v>
      </c>
      <c r="G41" s="170"/>
      <c r="H41" s="170"/>
      <c r="I41" s="61"/>
      <c r="K41" s="177"/>
      <c r="R41" s="197"/>
    </row>
    <row r="42" spans="1:19" s="2" customFormat="1" ht="17.25" customHeight="1">
      <c r="A42" s="170"/>
      <c r="B42" s="182"/>
      <c r="C42" s="170"/>
      <c r="D42" s="58" t="s">
        <v>2</v>
      </c>
      <c r="E42" s="58" t="s">
        <v>2</v>
      </c>
      <c r="F42" s="170" t="s">
        <v>15</v>
      </c>
      <c r="G42" s="170"/>
      <c r="H42" s="170"/>
      <c r="I42" s="61"/>
      <c r="K42" s="178"/>
      <c r="R42" s="198"/>
    </row>
    <row r="43" spans="1:19" s="2" customFormat="1" ht="24.75" customHeight="1">
      <c r="A43" s="151" t="s">
        <v>36</v>
      </c>
      <c r="B43" s="151"/>
      <c r="C43" s="151"/>
      <c r="D43" s="151"/>
      <c r="E43" s="151"/>
      <c r="F43" s="151"/>
      <c r="G43" s="151"/>
      <c r="H43" s="151"/>
      <c r="I43" s="1"/>
      <c r="K43" s="8"/>
      <c r="R43" s="8"/>
    </row>
    <row r="44" spans="1:19" s="2" customFormat="1" ht="25.5" customHeight="1">
      <c r="A44" s="151" t="s">
        <v>37</v>
      </c>
      <c r="B44" s="151"/>
      <c r="C44" s="152" t="s">
        <v>38</v>
      </c>
      <c r="D44" s="152"/>
      <c r="E44" s="152"/>
      <c r="F44" s="152"/>
      <c r="G44" s="152"/>
      <c r="H44" s="152"/>
      <c r="I44" s="1"/>
      <c r="K44" s="8"/>
      <c r="R44" s="8"/>
    </row>
    <row r="45" spans="1:19" s="2" customFormat="1" ht="20.25" customHeight="1">
      <c r="A45" s="140" t="s">
        <v>65</v>
      </c>
      <c r="B45" s="152" t="s">
        <v>56</v>
      </c>
      <c r="C45" s="140" t="s">
        <v>39</v>
      </c>
      <c r="D45" s="140" t="s">
        <v>12</v>
      </c>
      <c r="E45" s="11" t="s">
        <v>13</v>
      </c>
      <c r="F45" s="140" t="s">
        <v>15</v>
      </c>
      <c r="G45" s="140"/>
      <c r="H45" s="140"/>
      <c r="I45" s="1"/>
      <c r="K45" s="179" t="s">
        <v>97</v>
      </c>
      <c r="R45" s="188" t="s">
        <v>97</v>
      </c>
    </row>
    <row r="46" spans="1:19" s="2" customFormat="1" ht="19.5" customHeight="1">
      <c r="A46" s="140"/>
      <c r="B46" s="152"/>
      <c r="C46" s="140"/>
      <c r="D46" s="140"/>
      <c r="E46" s="11" t="s">
        <v>14</v>
      </c>
      <c r="F46" s="140" t="s">
        <v>15</v>
      </c>
      <c r="G46" s="140"/>
      <c r="H46" s="140"/>
      <c r="I46" s="1"/>
      <c r="K46" s="180"/>
      <c r="R46" s="189"/>
    </row>
    <row r="47" spans="1:19" s="2" customFormat="1" ht="15.75" customHeight="1">
      <c r="A47" s="140"/>
      <c r="B47" s="152"/>
      <c r="C47" s="140"/>
      <c r="D47" s="14" t="s">
        <v>2</v>
      </c>
      <c r="E47" s="46"/>
      <c r="F47" s="140" t="s">
        <v>15</v>
      </c>
      <c r="G47" s="140"/>
      <c r="H47" s="140"/>
      <c r="I47" s="1"/>
      <c r="K47" s="181"/>
      <c r="R47" s="199"/>
    </row>
    <row r="48" spans="1:19" s="2" customFormat="1" ht="103.5" customHeight="1">
      <c r="A48" s="130" t="s">
        <v>40</v>
      </c>
      <c r="B48" s="127" t="s">
        <v>43</v>
      </c>
      <c r="C48" s="130" t="s">
        <v>44</v>
      </c>
      <c r="D48" s="130" t="s">
        <v>41</v>
      </c>
      <c r="E48" s="206" t="s">
        <v>150</v>
      </c>
      <c r="F48" s="117">
        <v>300</v>
      </c>
      <c r="G48" s="117">
        <f t="shared" ref="G48:G53" si="3">F48*1.2</f>
        <v>360</v>
      </c>
      <c r="H48" s="124" t="s">
        <v>151</v>
      </c>
      <c r="I48" s="1" t="s">
        <v>76</v>
      </c>
      <c r="K48" s="179" t="s">
        <v>98</v>
      </c>
      <c r="L48" s="2" t="s">
        <v>107</v>
      </c>
      <c r="R48" s="185" t="s">
        <v>98</v>
      </c>
    </row>
    <row r="49" spans="1:19" s="2" customFormat="1" ht="103.5" customHeight="1">
      <c r="A49" s="131"/>
      <c r="B49" s="128"/>
      <c r="C49" s="131"/>
      <c r="D49" s="131"/>
      <c r="E49" s="207"/>
      <c r="F49" s="125">
        <v>600</v>
      </c>
      <c r="G49" s="117">
        <f t="shared" si="3"/>
        <v>720</v>
      </c>
      <c r="H49" s="124" t="s">
        <v>152</v>
      </c>
      <c r="I49" s="1" t="s">
        <v>76</v>
      </c>
      <c r="K49" s="180"/>
      <c r="R49" s="186"/>
    </row>
    <row r="50" spans="1:19" s="2" customFormat="1" ht="103.5" customHeight="1">
      <c r="A50" s="131"/>
      <c r="B50" s="128"/>
      <c r="C50" s="131"/>
      <c r="D50" s="132"/>
      <c r="E50" s="208"/>
      <c r="F50" s="125">
        <v>1000</v>
      </c>
      <c r="G50" s="117">
        <f t="shared" si="3"/>
        <v>1200</v>
      </c>
      <c r="H50" s="124" t="s">
        <v>153</v>
      </c>
      <c r="I50" s="1"/>
      <c r="K50" s="126"/>
      <c r="R50" s="186"/>
    </row>
    <row r="51" spans="1:19" s="2" customFormat="1" ht="103.5" customHeight="1">
      <c r="A51" s="131"/>
      <c r="B51" s="128"/>
      <c r="C51" s="131"/>
      <c r="D51" s="130" t="s">
        <v>41</v>
      </c>
      <c r="E51" s="206" t="s">
        <v>154</v>
      </c>
      <c r="F51" s="125">
        <v>500</v>
      </c>
      <c r="G51" s="117">
        <f t="shared" si="3"/>
        <v>600</v>
      </c>
      <c r="H51" s="124" t="s">
        <v>151</v>
      </c>
      <c r="I51" s="1"/>
      <c r="K51" s="126"/>
      <c r="R51" s="186"/>
    </row>
    <row r="52" spans="1:19" s="2" customFormat="1" ht="103.5" customHeight="1">
      <c r="A52" s="131"/>
      <c r="B52" s="128"/>
      <c r="C52" s="131"/>
      <c r="D52" s="131"/>
      <c r="E52" s="207"/>
      <c r="F52" s="125">
        <v>750</v>
      </c>
      <c r="G52" s="117">
        <f t="shared" si="3"/>
        <v>900</v>
      </c>
      <c r="H52" s="124" t="s">
        <v>152</v>
      </c>
      <c r="I52" s="1"/>
      <c r="K52" s="126"/>
      <c r="R52" s="186"/>
    </row>
    <row r="53" spans="1:19" s="2" customFormat="1" ht="103.5" customHeight="1">
      <c r="A53" s="131"/>
      <c r="B53" s="128"/>
      <c r="C53" s="131"/>
      <c r="D53" s="132"/>
      <c r="E53" s="208"/>
      <c r="F53" s="125">
        <v>1000</v>
      </c>
      <c r="G53" s="117">
        <f t="shared" si="3"/>
        <v>1200</v>
      </c>
      <c r="H53" s="124" t="s">
        <v>153</v>
      </c>
      <c r="I53" s="1"/>
      <c r="K53" s="126"/>
      <c r="R53" s="186"/>
    </row>
    <row r="54" spans="1:19" s="3" customFormat="1" ht="81.75" customHeight="1">
      <c r="A54" s="131"/>
      <c r="B54" s="128"/>
      <c r="C54" s="131"/>
      <c r="D54" s="140" t="s">
        <v>42</v>
      </c>
      <c r="E54" s="11" t="s">
        <v>2</v>
      </c>
      <c r="F54" s="62">
        <v>2112</v>
      </c>
      <c r="G54" s="59">
        <f t="shared" ref="G54:G55" si="4">F54*1.2</f>
        <v>2534.4</v>
      </c>
      <c r="H54" s="63" t="s">
        <v>118</v>
      </c>
      <c r="K54" s="118"/>
      <c r="R54" s="186"/>
    </row>
    <row r="55" spans="1:19" s="3" customFormat="1" ht="90.75" customHeight="1">
      <c r="A55" s="131"/>
      <c r="B55" s="128"/>
      <c r="C55" s="131"/>
      <c r="D55" s="140"/>
      <c r="E55" s="11" t="s">
        <v>2</v>
      </c>
      <c r="F55" s="62">
        <v>3168</v>
      </c>
      <c r="G55" s="59">
        <f t="shared" si="4"/>
        <v>3801.6</v>
      </c>
      <c r="H55" s="63" t="s">
        <v>67</v>
      </c>
      <c r="K55" s="7" t="s">
        <v>99</v>
      </c>
      <c r="L55" s="10" t="s">
        <v>109</v>
      </c>
      <c r="R55" s="186"/>
    </row>
    <row r="56" spans="1:19" s="3" customFormat="1" ht="63" customHeight="1">
      <c r="A56" s="131"/>
      <c r="B56" s="128"/>
      <c r="C56" s="131"/>
      <c r="D56" s="58" t="s">
        <v>41</v>
      </c>
      <c r="E56" s="64" t="s">
        <v>12</v>
      </c>
      <c r="F56" s="58" t="s">
        <v>15</v>
      </c>
      <c r="G56" s="58"/>
      <c r="H56" s="65" t="s">
        <v>130</v>
      </c>
      <c r="K56" s="7"/>
      <c r="L56" s="10"/>
      <c r="R56" s="186"/>
    </row>
    <row r="57" spans="1:19" s="3" customFormat="1" ht="63" customHeight="1">
      <c r="A57" s="132"/>
      <c r="B57" s="129"/>
      <c r="C57" s="132"/>
      <c r="D57" s="66" t="s">
        <v>131</v>
      </c>
      <c r="E57" s="64" t="s">
        <v>2</v>
      </c>
      <c r="F57" s="58" t="s">
        <v>15</v>
      </c>
      <c r="G57" s="58"/>
      <c r="H57" s="67"/>
      <c r="K57" s="7"/>
      <c r="L57" s="10"/>
      <c r="R57" s="187"/>
    </row>
    <row r="58" spans="1:19" s="2" customFormat="1" ht="24.75" customHeight="1">
      <c r="A58" s="151" t="s">
        <v>119</v>
      </c>
      <c r="B58" s="151"/>
      <c r="C58" s="152" t="s">
        <v>120</v>
      </c>
      <c r="D58" s="152"/>
      <c r="E58" s="152"/>
      <c r="F58" s="152"/>
      <c r="G58" s="152"/>
      <c r="H58" s="152"/>
      <c r="I58" s="1"/>
      <c r="K58" s="8"/>
      <c r="R58" s="8"/>
    </row>
    <row r="59" spans="1:19" s="3" customFormat="1" ht="45" customHeight="1">
      <c r="A59" s="153">
        <v>9</v>
      </c>
      <c r="B59" s="154" t="s">
        <v>121</v>
      </c>
      <c r="C59" s="68" t="s">
        <v>122</v>
      </c>
      <c r="D59" s="48" t="s">
        <v>123</v>
      </c>
      <c r="E59" s="11" t="s">
        <v>13</v>
      </c>
      <c r="F59" s="121">
        <v>983</v>
      </c>
      <c r="G59" s="122">
        <f>F59*1.2</f>
        <v>1179.5999999999999</v>
      </c>
      <c r="H59" s="70" t="s">
        <v>124</v>
      </c>
      <c r="K59" s="171" t="s">
        <v>95</v>
      </c>
      <c r="L59" s="3" t="s">
        <v>109</v>
      </c>
      <c r="R59" s="171" t="s">
        <v>95</v>
      </c>
      <c r="S59" s="171" t="s">
        <v>142</v>
      </c>
    </row>
    <row r="60" spans="1:19" s="3" customFormat="1" ht="39" customHeight="1">
      <c r="A60" s="153"/>
      <c r="B60" s="154"/>
      <c r="C60" s="45" t="s">
        <v>122</v>
      </c>
      <c r="D60" s="48" t="s">
        <v>123</v>
      </c>
      <c r="E60" s="11" t="s">
        <v>13</v>
      </c>
      <c r="F60" s="121">
        <v>983</v>
      </c>
      <c r="G60" s="122">
        <f>F60*1.2</f>
        <v>1179.5999999999999</v>
      </c>
      <c r="H60" s="70" t="s">
        <v>125</v>
      </c>
      <c r="K60" s="172"/>
      <c r="R60" s="172"/>
      <c r="S60" s="172"/>
    </row>
    <row r="61" spans="1:19" s="3" customFormat="1" ht="163.5" customHeight="1">
      <c r="A61" s="71">
        <v>10</v>
      </c>
      <c r="B61" s="56" t="s">
        <v>126</v>
      </c>
      <c r="C61" s="48" t="s">
        <v>127</v>
      </c>
      <c r="D61" s="7" t="s">
        <v>128</v>
      </c>
      <c r="E61" s="11" t="s">
        <v>13</v>
      </c>
      <c r="F61" s="123">
        <v>129</v>
      </c>
      <c r="G61" s="122">
        <f>F61*1.2</f>
        <v>154.79999999999998</v>
      </c>
      <c r="H61" s="72" t="s">
        <v>129</v>
      </c>
      <c r="K61" s="7" t="s">
        <v>99</v>
      </c>
      <c r="L61" s="10" t="s">
        <v>109</v>
      </c>
      <c r="R61" s="7" t="s">
        <v>99</v>
      </c>
      <c r="S61" s="107" t="s">
        <v>142</v>
      </c>
    </row>
    <row r="62" spans="1:19" s="4" customFormat="1" ht="30.75" customHeight="1">
      <c r="A62" s="73">
        <v>11</v>
      </c>
      <c r="B62" s="56" t="s">
        <v>45</v>
      </c>
      <c r="C62" s="74" t="s">
        <v>88</v>
      </c>
      <c r="D62" s="74" t="s">
        <v>46</v>
      </c>
      <c r="E62" s="69" t="s">
        <v>59</v>
      </c>
      <c r="F62" s="11">
        <v>468</v>
      </c>
      <c r="G62" s="69">
        <f>F62*1.2</f>
        <v>561.6</v>
      </c>
      <c r="H62" s="75" t="s">
        <v>147</v>
      </c>
      <c r="I62" s="5"/>
      <c r="J62" s="3"/>
      <c r="K62" s="7" t="s">
        <v>100</v>
      </c>
      <c r="L62" s="3" t="s">
        <v>108</v>
      </c>
      <c r="M62" s="3"/>
      <c r="N62" s="3"/>
      <c r="O62" s="3"/>
      <c r="P62" s="3"/>
      <c r="Q62" s="3"/>
      <c r="R62" s="7" t="s">
        <v>100</v>
      </c>
      <c r="S62" s="106" t="s">
        <v>143</v>
      </c>
    </row>
    <row r="63" spans="1:19" s="103" customFormat="1" ht="78" customHeight="1">
      <c r="A63" s="109">
        <v>12</v>
      </c>
      <c r="B63" s="110" t="s">
        <v>134</v>
      </c>
      <c r="C63" s="111" t="s">
        <v>137</v>
      </c>
      <c r="D63" s="112" t="s">
        <v>3</v>
      </c>
      <c r="E63" s="112"/>
      <c r="F63" s="155" t="s">
        <v>135</v>
      </c>
      <c r="G63" s="156"/>
      <c r="H63" s="113" t="s">
        <v>136</v>
      </c>
      <c r="I63" s="114"/>
      <c r="J63" s="115"/>
      <c r="K63" s="116"/>
      <c r="L63" s="115"/>
      <c r="M63" s="115"/>
      <c r="N63" s="115"/>
      <c r="O63" s="115"/>
      <c r="P63" s="115"/>
      <c r="Q63" s="115"/>
      <c r="R63" s="6" t="s">
        <v>139</v>
      </c>
    </row>
    <row r="64" spans="1:19" s="4" customFormat="1" ht="24" customHeight="1">
      <c r="A64" s="135" t="s">
        <v>47</v>
      </c>
      <c r="B64" s="136"/>
      <c r="C64" s="137" t="s">
        <v>48</v>
      </c>
      <c r="D64" s="138"/>
      <c r="E64" s="138"/>
      <c r="F64" s="138"/>
      <c r="G64" s="138"/>
      <c r="H64" s="139"/>
      <c r="I64" s="3"/>
      <c r="J64" s="3"/>
      <c r="K64" s="9"/>
      <c r="L64" s="3"/>
      <c r="M64" s="3"/>
      <c r="N64" s="3"/>
      <c r="O64" s="3"/>
      <c r="P64" s="3"/>
      <c r="Q64" s="3"/>
      <c r="R64" s="9"/>
    </row>
    <row r="65" spans="1:19" s="4" customFormat="1" ht="48.75" customHeight="1">
      <c r="A65" s="12">
        <v>13</v>
      </c>
      <c r="B65" s="56" t="s">
        <v>57</v>
      </c>
      <c r="C65" s="48" t="s">
        <v>58</v>
      </c>
      <c r="D65" s="48" t="s">
        <v>12</v>
      </c>
      <c r="E65" s="69" t="s">
        <v>59</v>
      </c>
      <c r="F65" s="133" t="s">
        <v>15</v>
      </c>
      <c r="G65" s="134"/>
      <c r="H65" s="72" t="s">
        <v>140</v>
      </c>
      <c r="I65" s="3"/>
      <c r="J65" s="3"/>
      <c r="K65" s="7" t="s">
        <v>102</v>
      </c>
      <c r="L65" s="3" t="s">
        <v>105</v>
      </c>
      <c r="M65" s="3"/>
      <c r="N65" s="3"/>
      <c r="O65" s="3"/>
      <c r="P65" s="3"/>
      <c r="Q65" s="3"/>
      <c r="R65" s="7" t="s">
        <v>102</v>
      </c>
      <c r="S65" s="3"/>
    </row>
    <row r="66" spans="1:19" s="4" customFormat="1" ht="22.5" customHeight="1">
      <c r="A66" s="13"/>
      <c r="B66" s="127" t="s">
        <v>49</v>
      </c>
      <c r="C66" s="143" t="s">
        <v>50</v>
      </c>
      <c r="D66" s="145" t="s">
        <v>12</v>
      </c>
      <c r="E66" s="11" t="s">
        <v>13</v>
      </c>
      <c r="F66" s="147" t="s">
        <v>15</v>
      </c>
      <c r="G66" s="148"/>
      <c r="H66" s="183" t="s">
        <v>83</v>
      </c>
      <c r="I66" s="3"/>
      <c r="J66" s="3"/>
      <c r="K66" s="171" t="s">
        <v>104</v>
      </c>
      <c r="L66" s="3"/>
      <c r="M66" s="3"/>
      <c r="N66" s="3"/>
      <c r="O66" s="3"/>
      <c r="P66" s="3"/>
      <c r="Q66" s="3"/>
      <c r="R66" s="171" t="s">
        <v>104</v>
      </c>
    </row>
    <row r="67" spans="1:19" s="4" customFormat="1" ht="22.5" customHeight="1">
      <c r="A67" s="101">
        <v>14</v>
      </c>
      <c r="B67" s="129"/>
      <c r="C67" s="144"/>
      <c r="D67" s="146"/>
      <c r="E67" s="69" t="s">
        <v>14</v>
      </c>
      <c r="F67" s="149"/>
      <c r="G67" s="150"/>
      <c r="H67" s="184"/>
      <c r="I67" s="3"/>
      <c r="J67" s="3"/>
      <c r="K67" s="172"/>
      <c r="L67" s="3"/>
      <c r="M67" s="3"/>
      <c r="N67" s="3"/>
      <c r="O67" s="3"/>
      <c r="P67" s="3"/>
      <c r="Q67" s="3"/>
      <c r="R67" s="172"/>
    </row>
    <row r="68" spans="1:19" s="4" customFormat="1" ht="32.25" hidden="1" customHeight="1">
      <c r="A68" s="102"/>
      <c r="B68" s="142" t="s">
        <v>84</v>
      </c>
      <c r="C68" s="171" t="s">
        <v>53</v>
      </c>
      <c r="D68" s="48"/>
      <c r="E68" s="11"/>
      <c r="F68" s="48"/>
      <c r="G68" s="69"/>
      <c r="H68" s="48"/>
      <c r="I68" s="3"/>
      <c r="J68" s="3"/>
      <c r="K68" s="171" t="s">
        <v>103</v>
      </c>
      <c r="L68" s="3"/>
      <c r="M68" s="3"/>
      <c r="N68" s="3"/>
      <c r="O68" s="3"/>
      <c r="P68" s="3"/>
      <c r="Q68" s="3"/>
      <c r="R68" s="9"/>
    </row>
    <row r="69" spans="1:19" s="4" customFormat="1" ht="32.25" customHeight="1">
      <c r="A69" s="7">
        <v>15</v>
      </c>
      <c r="B69" s="142"/>
      <c r="C69" s="172"/>
      <c r="D69" s="48" t="s">
        <v>69</v>
      </c>
      <c r="E69" s="11" t="s">
        <v>13</v>
      </c>
      <c r="F69" s="48">
        <v>212</v>
      </c>
      <c r="G69" s="69">
        <f>F69*1.2</f>
        <v>254.39999999999998</v>
      </c>
      <c r="H69" s="76" t="s">
        <v>70</v>
      </c>
      <c r="I69" s="3" t="s">
        <v>90</v>
      </c>
      <c r="J69" s="3"/>
      <c r="K69" s="172"/>
      <c r="L69" s="3" t="s">
        <v>106</v>
      </c>
      <c r="M69" s="3"/>
      <c r="N69" s="3"/>
      <c r="O69" s="3"/>
      <c r="P69" s="3"/>
      <c r="Q69" s="3"/>
      <c r="R69" s="7" t="s">
        <v>103</v>
      </c>
      <c r="S69" s="9" t="s">
        <v>106</v>
      </c>
    </row>
    <row r="70" spans="1:19" s="4" customFormat="1" ht="40.5" customHeight="1">
      <c r="A70" s="7">
        <v>16</v>
      </c>
      <c r="B70" s="77" t="s">
        <v>51</v>
      </c>
      <c r="C70" s="78" t="s">
        <v>62</v>
      </c>
      <c r="D70" s="79" t="s">
        <v>3</v>
      </c>
      <c r="E70" s="69" t="s">
        <v>59</v>
      </c>
      <c r="F70" s="80">
        <v>2181.91</v>
      </c>
      <c r="G70" s="80">
        <f>F70*1.2</f>
        <v>2618.2919999999999</v>
      </c>
      <c r="H70" s="72"/>
      <c r="I70" s="3" t="s">
        <v>90</v>
      </c>
      <c r="J70" s="3"/>
      <c r="K70" s="7" t="s">
        <v>101</v>
      </c>
      <c r="L70" s="3" t="s">
        <v>106</v>
      </c>
      <c r="M70" s="3"/>
      <c r="N70" s="3"/>
      <c r="O70" s="3"/>
      <c r="P70" s="3"/>
      <c r="Q70" s="3"/>
      <c r="R70" s="7" t="s">
        <v>101</v>
      </c>
      <c r="S70" s="9" t="s">
        <v>106</v>
      </c>
    </row>
    <row r="71" spans="1:19" ht="0.75" customHeight="1">
      <c r="A71" s="61"/>
      <c r="B71" s="61"/>
      <c r="C71" s="61"/>
      <c r="D71" s="81"/>
      <c r="E71" s="82"/>
      <c r="F71" s="61"/>
      <c r="G71" s="83"/>
      <c r="H71" s="84"/>
    </row>
    <row r="72" spans="1:19" ht="23.25" customHeight="1">
      <c r="A72" s="85" t="s">
        <v>71</v>
      </c>
      <c r="B72" s="85"/>
      <c r="C72" s="85"/>
      <c r="D72" s="86"/>
      <c r="E72" s="86"/>
      <c r="F72" s="61"/>
      <c r="G72" s="83"/>
      <c r="H72" s="84"/>
    </row>
    <row r="73" spans="1:19" ht="10.5" customHeight="1">
      <c r="A73" s="85"/>
      <c r="B73" s="85"/>
      <c r="C73" s="85"/>
      <c r="D73" s="87"/>
      <c r="E73" s="86"/>
      <c r="F73" s="88"/>
      <c r="G73" s="89"/>
      <c r="H73" s="90"/>
    </row>
    <row r="74" spans="1:19" ht="27.75" customHeight="1">
      <c r="A74" s="85" t="s">
        <v>148</v>
      </c>
      <c r="B74" s="85"/>
      <c r="C74" s="85"/>
      <c r="D74" s="87"/>
      <c r="E74" s="91" t="s">
        <v>149</v>
      </c>
      <c r="F74" s="88"/>
      <c r="G74" s="89"/>
      <c r="H74" s="90"/>
    </row>
    <row r="75" spans="1:19" ht="13.5" customHeight="1">
      <c r="A75" s="85"/>
      <c r="B75" s="85"/>
      <c r="C75" s="85"/>
      <c r="D75" s="87"/>
      <c r="E75" s="86"/>
      <c r="F75" s="88"/>
      <c r="G75" s="89"/>
      <c r="H75" s="90"/>
    </row>
    <row r="76" spans="1:19" ht="27.75" customHeight="1">
      <c r="A76" s="85" t="s">
        <v>145</v>
      </c>
      <c r="B76" s="85"/>
      <c r="C76" s="85"/>
      <c r="D76" s="87"/>
      <c r="E76" s="91" t="s">
        <v>146</v>
      </c>
      <c r="F76" s="88"/>
      <c r="G76" s="89"/>
      <c r="H76" s="90"/>
    </row>
    <row r="77" spans="1:19" ht="13.5" customHeight="1">
      <c r="A77" s="85"/>
      <c r="B77" s="85"/>
      <c r="C77" s="85"/>
      <c r="D77" s="87"/>
      <c r="E77" s="86"/>
      <c r="F77" s="92"/>
      <c r="G77" s="93"/>
      <c r="H77" s="90"/>
    </row>
    <row r="78" spans="1:19" ht="27.75" customHeight="1">
      <c r="A78" s="85" t="s">
        <v>72</v>
      </c>
      <c r="B78" s="85"/>
      <c r="C78" s="85"/>
      <c r="D78" s="87"/>
      <c r="E78" s="91" t="s">
        <v>73</v>
      </c>
      <c r="F78" s="94"/>
      <c r="G78" s="95"/>
      <c r="H78" s="96"/>
    </row>
    <row r="79" spans="1:19" ht="11.25" customHeight="1">
      <c r="A79" s="85"/>
      <c r="B79" s="85"/>
      <c r="C79" s="85"/>
      <c r="D79" s="87"/>
      <c r="E79" s="86"/>
      <c r="F79" s="94"/>
      <c r="G79" s="95"/>
      <c r="H79" s="96"/>
    </row>
    <row r="80" spans="1:19" ht="26.25" customHeight="1">
      <c r="A80" s="85" t="s">
        <v>74</v>
      </c>
      <c r="B80" s="85"/>
      <c r="C80" s="85"/>
      <c r="D80" s="87"/>
      <c r="E80" s="91" t="s">
        <v>75</v>
      </c>
      <c r="F80" s="97"/>
      <c r="G80" s="98"/>
      <c r="H80" s="99"/>
    </row>
    <row r="81" spans="1:8" ht="27.75" hidden="1" customHeight="1">
      <c r="A81" s="85" t="s">
        <v>63</v>
      </c>
      <c r="B81" s="85"/>
      <c r="C81" s="85"/>
      <c r="D81" s="92"/>
      <c r="E81" s="100"/>
      <c r="F81" s="94"/>
      <c r="G81" s="95"/>
      <c r="H81" s="96" t="s">
        <v>64</v>
      </c>
    </row>
    <row r="82" spans="1:8" ht="27.75" hidden="1" customHeight="1">
      <c r="A82" s="85"/>
      <c r="B82" s="85"/>
      <c r="C82" s="85"/>
      <c r="D82" s="81"/>
      <c r="E82" s="82"/>
      <c r="F82" s="61"/>
      <c r="G82" s="83"/>
      <c r="H82" s="84"/>
    </row>
    <row r="83" spans="1:8" ht="27.75" customHeight="1">
      <c r="A83" s="85" t="s">
        <v>85</v>
      </c>
      <c r="B83" s="85"/>
      <c r="C83" s="85"/>
      <c r="D83" s="92"/>
      <c r="E83" s="96" t="s">
        <v>86</v>
      </c>
      <c r="F83" s="94"/>
      <c r="G83" s="95"/>
      <c r="H83" s="96"/>
    </row>
  </sheetData>
  <mergeCells count="112">
    <mergeCell ref="K23:K25"/>
    <mergeCell ref="K26:K28"/>
    <mergeCell ref="I38:I39"/>
    <mergeCell ref="I27:I29"/>
    <mergeCell ref="H26:H28"/>
    <mergeCell ref="D26:D27"/>
    <mergeCell ref="H30:H34"/>
    <mergeCell ref="R59:R60"/>
    <mergeCell ref="S59:S60"/>
    <mergeCell ref="D48:D50"/>
    <mergeCell ref="E48:E50"/>
    <mergeCell ref="D51:D53"/>
    <mergeCell ref="E51:E53"/>
    <mergeCell ref="R20:R22"/>
    <mergeCell ref="R23:R25"/>
    <mergeCell ref="R26:R28"/>
    <mergeCell ref="R30:R34"/>
    <mergeCell ref="R40:R42"/>
    <mergeCell ref="R45:R47"/>
    <mergeCell ref="R38:R39"/>
    <mergeCell ref="R48:R57"/>
    <mergeCell ref="S38:S39"/>
    <mergeCell ref="R66:R67"/>
    <mergeCell ref="K59:K60"/>
    <mergeCell ref="M29:P29"/>
    <mergeCell ref="K68:K69"/>
    <mergeCell ref="K40:K42"/>
    <mergeCell ref="K45:K47"/>
    <mergeCell ref="K48:K49"/>
    <mergeCell ref="K66:K67"/>
    <mergeCell ref="A40:A42"/>
    <mergeCell ref="B40:B42"/>
    <mergeCell ref="F45:G45"/>
    <mergeCell ref="F46:G46"/>
    <mergeCell ref="F41:G41"/>
    <mergeCell ref="F42:G42"/>
    <mergeCell ref="D40:D41"/>
    <mergeCell ref="A37:A39"/>
    <mergeCell ref="A45:A47"/>
    <mergeCell ref="B45:B47"/>
    <mergeCell ref="D45:D46"/>
    <mergeCell ref="C40:C42"/>
    <mergeCell ref="C68:C69"/>
    <mergeCell ref="H66:H67"/>
    <mergeCell ref="K30:K34"/>
    <mergeCell ref="K38:K39"/>
    <mergeCell ref="C26:C28"/>
    <mergeCell ref="H35:H36"/>
    <mergeCell ref="C29:H29"/>
    <mergeCell ref="H45:H47"/>
    <mergeCell ref="F40:G40"/>
    <mergeCell ref="F47:G47"/>
    <mergeCell ref="C45:C47"/>
    <mergeCell ref="A43:H43"/>
    <mergeCell ref="H40:H42"/>
    <mergeCell ref="C44:H44"/>
    <mergeCell ref="A44:B44"/>
    <mergeCell ref="A29:A36"/>
    <mergeCell ref="B29:B36"/>
    <mergeCell ref="A26:A28"/>
    <mergeCell ref="B26:B28"/>
    <mergeCell ref="G4:H4"/>
    <mergeCell ref="G5:H5"/>
    <mergeCell ref="G6:H6"/>
    <mergeCell ref="G7:H7"/>
    <mergeCell ref="G9:H9"/>
    <mergeCell ref="F20:G20"/>
    <mergeCell ref="F21:G21"/>
    <mergeCell ref="F22:G22"/>
    <mergeCell ref="C37:H37"/>
    <mergeCell ref="D23:D24"/>
    <mergeCell ref="F23:G23"/>
    <mergeCell ref="A12:H12"/>
    <mergeCell ref="A15:H15"/>
    <mergeCell ref="A13:H13"/>
    <mergeCell ref="A14:H14"/>
    <mergeCell ref="F26:G26"/>
    <mergeCell ref="F27:G27"/>
    <mergeCell ref="F28:G28"/>
    <mergeCell ref="A16:H16"/>
    <mergeCell ref="A18:H18"/>
    <mergeCell ref="C23:C25"/>
    <mergeCell ref="A19:B19"/>
    <mergeCell ref="C19:H19"/>
    <mergeCell ref="C20:C22"/>
    <mergeCell ref="B20:B22"/>
    <mergeCell ref="A20:A22"/>
    <mergeCell ref="H20:H22"/>
    <mergeCell ref="H23:H25"/>
    <mergeCell ref="A23:A25"/>
    <mergeCell ref="B23:B25"/>
    <mergeCell ref="F25:G25"/>
    <mergeCell ref="D20:D21"/>
    <mergeCell ref="F24:G24"/>
    <mergeCell ref="B48:B57"/>
    <mergeCell ref="A48:A57"/>
    <mergeCell ref="F65:G65"/>
    <mergeCell ref="A64:B64"/>
    <mergeCell ref="C64:H64"/>
    <mergeCell ref="D54:D55"/>
    <mergeCell ref="C48:C57"/>
    <mergeCell ref="C35:C36"/>
    <mergeCell ref="B68:B69"/>
    <mergeCell ref="B66:B67"/>
    <mergeCell ref="C66:C67"/>
    <mergeCell ref="D66:D67"/>
    <mergeCell ref="F66:G67"/>
    <mergeCell ref="A58:B58"/>
    <mergeCell ref="C58:H58"/>
    <mergeCell ref="A59:A60"/>
    <mergeCell ref="B59:B60"/>
    <mergeCell ref="F63:G63"/>
  </mergeCells>
  <phoneticPr fontId="0" type="noConversion"/>
  <printOptions horizontalCentered="1"/>
  <pageMargins left="0.27559055118110237" right="0" top="0.19685039370078741" bottom="0.19685039370078741" header="0.19685039370078741" footer="0.15748031496062992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Прайс-Лист</vt:lpstr>
      <vt:lpstr>'Прайс-Лист'!Заголовки_для_печати</vt:lpstr>
      <vt:lpstr>'Прайс-Лист'!Область_печати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Selezneva IV</dc:creator>
  <cp:lastModifiedBy>vitkovskaiaov</cp:lastModifiedBy>
  <cp:lastPrinted>2019-06-28T06:40:24Z</cp:lastPrinted>
  <dcterms:created xsi:type="dcterms:W3CDTF">2015-01-15T11:40:30Z</dcterms:created>
  <dcterms:modified xsi:type="dcterms:W3CDTF">2021-05-24T11:42:32Z</dcterms:modified>
</cp:coreProperties>
</file>