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3" yWindow="506" windowWidth="23280" windowHeight="9686"/>
  </bookViews>
  <sheets>
    <sheet name="РЖД - Смета" sheetId="1" r:id="rId1"/>
    <sheet name="Ведомость объемов работ" sheetId="2" r:id="rId2"/>
  </sheets>
  <definedNames>
    <definedName name="_xlnm.Print_Titles" localSheetId="1">'Ведомость объемов работ'!$12:$12</definedName>
    <definedName name="_xlnm.Print_Titles" localSheetId="0">'РЖД - Смета'!$17:$17</definedName>
    <definedName name="_xlnm.Print_Area" localSheetId="1">'Ведомость объемов работ'!$A$1:$S$67</definedName>
    <definedName name="_xlnm.Print_Area" localSheetId="0">'РЖД - Смета'!$A$1:$T$213</definedName>
  </definedNames>
  <calcPr calcId="124519" iterateDelta="9.9999999974897903E-4"/>
</workbook>
</file>

<file path=xl/calcChain.xml><?xml version="1.0" encoding="utf-8"?>
<calcChain xmlns="http://schemas.openxmlformats.org/spreadsheetml/2006/main">
  <c r="O10" i="1"/>
  <c r="O12"/>
  <c r="Q12"/>
  <c r="Q10"/>
  <c r="P208"/>
  <c r="P209" s="1"/>
  <c r="S209"/>
  <c r="S208"/>
  <c r="P207"/>
  <c r="L207"/>
</calcChain>
</file>

<file path=xl/sharedStrings.xml><?xml version="1.0" encoding="utf-8"?>
<sst xmlns="http://schemas.openxmlformats.org/spreadsheetml/2006/main" count="1356" uniqueCount="198">
  <si>
    <t>Контейнерный терминал Клещиха в г. Новосибирске.</t>
  </si>
  <si>
    <t>(наименование стройки)</t>
  </si>
  <si>
    <t>(Локальная смета)</t>
  </si>
  <si>
    <t xml:space="preserve">на </t>
  </si>
  <si>
    <t xml:space="preserve">выполнение работ по капитальному ремонту объекта "Административно-бытовой корпус", инв. № 011/00/00000005 (кад. № 54:35:062530:1014). Контейнерный терминал Клещиха в г. Новосибирске., </t>
  </si>
  <si>
    <t>(наименование работ и затрат, наименование объекта)</t>
  </si>
  <si>
    <t xml:space="preserve">Основание: </t>
  </si>
  <si>
    <t>Ведомость</t>
  </si>
  <si>
    <t>В базисном уровне</t>
  </si>
  <si>
    <t>В текущем уровне</t>
  </si>
  <si>
    <t> </t>
  </si>
  <si>
    <t>Сметная стоимость</t>
  </si>
  <si>
    <t xml:space="preserve"> тыс.руб.</t>
  </si>
  <si>
    <t>Нормативная трудоемкость</t>
  </si>
  <si>
    <t xml:space="preserve"> чел.час.</t>
  </si>
  <si>
    <t>Сметная заработная плата</t>
  </si>
  <si>
    <t>№пп</t>
  </si>
  <si>
    <t>Шифр и номер позиции, номер норматива</t>
  </si>
  <si>
    <t>Наименование работ и затрат</t>
  </si>
  <si>
    <t>Ед. изм.</t>
  </si>
  <si>
    <t>Кол-во</t>
  </si>
  <si>
    <t>Цена на единицу измерения, руб.</t>
  </si>
  <si>
    <t>Поправочные коэффициенты</t>
  </si>
  <si>
    <t>Всего в базисном уровне цен, руб.</t>
  </si>
  <si>
    <t>Коэффициенты пересчета, нормы НР и СП</t>
  </si>
  <si>
    <t>Всего затрат в текущем уровне цен,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</si>
  <si>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</si>
  <si>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</si>
  <si>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</si>
  <si>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</si>
  <si>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</si>
  <si>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</si>
  <si>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</si>
  <si>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</si>
  <si>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</si>
  <si>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</si>
  <si>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Индексы пересчета "СтройИнформИздат" на 1 кв. 2021: Кмат=6,56; Кэм=9,94; Кзп=23,99 (Новосибирская область, общеотраслевое строительство)</t>
  </si>
  <si>
    <t>Раздел 1. Ремонт изоляции стен.</t>
  </si>
  <si>
    <t>ФЕР 15-01-063-01</t>
  </si>
  <si>
    <t>Наружная облицовка поверхности стен в вертикальном исполнении по металлическому каркасу (с его устройством): металлосайдингом с пароизоляционным слоем (прим. - демонтаж)</t>
  </si>
  <si>
    <t>100 м2</t>
  </si>
  <si>
    <t>ЗП</t>
  </si>
  <si>
    <t>ЭМ</t>
  </si>
  <si>
    <t>в т.ч. ЗПМ</t>
  </si>
  <si>
    <t>МР</t>
  </si>
  <si>
    <t>100 шт</t>
  </si>
  <si>
    <t>шт</t>
  </si>
  <si>
    <t>м2</t>
  </si>
  <si>
    <t>НР от ФОТ</t>
  </si>
  <si>
    <t>СП от ФОТ</t>
  </si>
  <si>
    <t>ЗТР</t>
  </si>
  <si>
    <t>%</t>
  </si>
  <si>
    <t>чел-ч</t>
  </si>
  <si>
    <t>Всего по позиции</t>
  </si>
  <si>
    <t>ФЕРр 53-21-8</t>
  </si>
  <si>
    <t>Ремонт и восстановление герметизации коробок окон и балконных дверей мастикой: вулканизирующейся тиоколовой или монтажной пеной (прим. - монтажной пеной)</t>
  </si>
  <si>
    <t>100 м</t>
  </si>
  <si>
    <t>(334,70)</t>
  </si>
  <si>
    <t>14.5.01.10-0024</t>
  </si>
  <si>
    <t>Пена монтажная для герметизации стыков в баллончике емкостью 0,75 л</t>
  </si>
  <si>
    <t>ФЕР 26-01-055-02</t>
  </si>
  <si>
    <t>Установка пароизоляционного слоя из: пленки полиэтиленовой (без стекловолокнистых материалов) (прим. - установка ветрозащитного слоя)</t>
  </si>
  <si>
    <t>ФЕР 26-01-036-01</t>
  </si>
  <si>
    <t>Изоляция изделиями из волокнистых и зернистых материалов с креплением на клее и дюбелями холодных поверхностей: наружных стен наружных стен (прим. - плотность утеплителя 50 кг./м3, толщина слоя 5 см.)</t>
  </si>
  <si>
    <t>м3</t>
  </si>
  <si>
    <t>Наружная облицовка поверхности стен в вертикальном исполнении по металлическому каркасу (с его устройством): металлосайдингом с пароизоляционным слоем из пленки ЮТАФОЛ (прим. - металлическим листом плоским с полимерным покрытием)</t>
  </si>
  <si>
    <t>Итого по разделу</t>
  </si>
  <si>
    <t>Раздел 2. Ремонт кровли.</t>
  </si>
  <si>
    <t>ФЕРр 58-3-1</t>
  </si>
  <si>
    <t>Разборка мелких покрытий и обделок из листовой стали: поясков, сандриков, желобов, отливов, свесов и т.п. (прим. - примыканий)</t>
  </si>
  <si>
    <t>ФЕР 46-04-008-03</t>
  </si>
  <si>
    <t>Разборка покрытий кровель: из хризотилцементных плит и черепицы</t>
  </si>
  <si>
    <t>Разборка мелких покрытий и обделок из листовой стали: поясков, сандриков, желобов, отливов, свесов и т.п.</t>
  </si>
  <si>
    <t>ФЕР 12-01-008-02</t>
  </si>
  <si>
    <t>Устройство обделок на фасадах (наружные подоконники, пояски, балконы и др.): без водосточных труб</t>
  </si>
  <si>
    <t>(0,18)</t>
  </si>
  <si>
    <t>ФЕР 12-01-031-01</t>
  </si>
  <si>
    <t>Устройство покрытия из ПВХ мембран к парапетной стойке со сваркой стыков внахлест по готовому основанию (прим. - гидроизоляционный слой мембраны под металлочерепицу)</t>
  </si>
  <si>
    <t>10 м2</t>
  </si>
  <si>
    <t>12.1.02.10-0085</t>
  </si>
  <si>
    <t>Мембрана диффузионная подкровельная, марка "Ондутис SA130"</t>
  </si>
  <si>
    <t>11</t>
  </si>
  <si>
    <t>ФЕР 12-01-023-01</t>
  </si>
  <si>
    <t>Устройство кровли из металлочерепицы по готовым прогонам: простая кровля</t>
  </si>
  <si>
    <t>(71,43)</t>
  </si>
  <si>
    <t>12.1.03.02-0001</t>
  </si>
  <si>
    <t>Металлочерепица "Монтеррей"</t>
  </si>
  <si>
    <t>Раздел 3. Чердачное помещение.</t>
  </si>
  <si>
    <t>12</t>
  </si>
  <si>
    <t>ФЕР 26-01-055-02
{К=2.00}</t>
  </si>
  <si>
    <t>Установка пароизоляционного слоя из: пленки полиэтиленовой (без стекловолокнистых материалов) (прим. - демонтаж 2 слоя)</t>
  </si>
  <si>
    <t>13</t>
  </si>
  <si>
    <t>ФЕРр 58-17-2
{К=2.00}</t>
  </si>
  <si>
    <t>Разборка теплоизоляции на кровле из: ваты минеральной толщиной 100 мм (прим. - демонтаж 2 слоя по 100 мм.)</t>
  </si>
  <si>
    <t>14</t>
  </si>
  <si>
    <t>ФЕР 26-01-039-01</t>
  </si>
  <si>
    <t>Изоляция покрытий и перекрытий изделиями из волокнистых и зернистых материалов насухо (прим. - 2 слоя по 100 мм.)</t>
  </si>
  <si>
    <t>(42,75)</t>
  </si>
  <si>
    <t>15</t>
  </si>
  <si>
    <t>Установка пароизоляционного слоя из: пленки полиэтиленовой (без стекловолокнистых материалов) (прим. - 2 слоя)</t>
  </si>
  <si>
    <t>(1,94)</t>
  </si>
  <si>
    <t>16</t>
  </si>
  <si>
    <t>ФЕРр 69-10-1</t>
  </si>
  <si>
    <t>Антисептирование древесины: водными растворами</t>
  </si>
  <si>
    <t>(0,09)</t>
  </si>
  <si>
    <t>17</t>
  </si>
  <si>
    <t>Установка пароизоляционного слоя из: пленки полиэтиленовой (без стекловолокнистых материалов) (прим. - под стропилами)</t>
  </si>
  <si>
    <t>(14,10)</t>
  </si>
  <si>
    <t>Раздел 4. Строительный мусор.</t>
  </si>
  <si>
    <t>18</t>
  </si>
  <si>
    <t>ФССЦпг 03-21-01-015</t>
  </si>
  <si>
    <t>Перевозка грузов I класса автомобилями-самосвалами грузоподъемностью 10 т работающих вне карьера на расстояние: до 15 км</t>
  </si>
  <si>
    <t>1 т груза</t>
  </si>
  <si>
    <t>Итого прямых затрат по всем разделам</t>
  </si>
  <si>
    <t xml:space="preserve">  - основная заработная плата</t>
  </si>
  <si>
    <t xml:space="preserve">  - эксплуатация машин и механизмов</t>
  </si>
  <si>
    <t xml:space="preserve">    - в т.ч. зарплата машинистов</t>
  </si>
  <si>
    <t xml:space="preserve">  - материальные ресурсы</t>
  </si>
  <si>
    <t xml:space="preserve">  - перевозка и погрузо-разгрузочные работы</t>
  </si>
  <si>
    <t>Накладные расходы</t>
  </si>
  <si>
    <t>Сметная прибыль</t>
  </si>
  <si>
    <t>Итого по всем разделам</t>
  </si>
  <si>
    <t>НДС, %</t>
  </si>
  <si>
    <t>Всего</t>
  </si>
  <si>
    <t xml:space="preserve">Составил </t>
  </si>
  <si>
    <t>/</t>
  </si>
  <si>
    <t>(должность, подпись (инициалы, фамилия))</t>
  </si>
  <si>
    <t xml:space="preserve">Проверил </t>
  </si>
  <si>
    <t>1716</t>
  </si>
  <si>
    <t>ФЕР 15-01-063-01
 демонтаж МР2017 п.10.3 т.3 п.3</t>
  </si>
  <si>
    <t>МДС 421пр п.58б</t>
  </si>
  <si>
    <t>При отсутствии необходимых сметных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определены: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 (пЗП = 1.15 пЭМ = 1.25 пЗПМ = 1.25 пЗТ = 1.15)</t>
  </si>
  <si>
    <t>(2,72)</t>
  </si>
  <si>
    <t>(65,36)</t>
  </si>
  <si>
    <t>МДС38 пр.3 п.11.1(р)</t>
  </si>
  <si>
    <t>Ремонт отдельных конструктивных элементов зданий: ремонт фасадов (пЗП = 1.15 пЭМ = 1.15 пЗПМ = 1.15 пЗТ = 1.15)</t>
  </si>
  <si>
    <t>(8029,45)</t>
  </si>
  <si>
    <t>(1,00)</t>
  </si>
  <si>
    <t>(24,09)</t>
  </si>
  <si>
    <t>01.7.07.12-0022</t>
  </si>
  <si>
    <t>Пленка полиэтиленовая, толщина 0,2-0,5 мм</t>
  </si>
  <si>
    <t>(0,34)</t>
  </si>
  <si>
    <t>(8,22)</t>
  </si>
  <si>
    <t>12.2.03.02-0028</t>
  </si>
  <si>
    <t>Вата минеральная "ISOVER": ЭКСТРА-50</t>
  </si>
  <si>
    <t>01.7.15.07-0146 прим</t>
  </si>
  <si>
    <t>Дюбель распорный с металлическим стержнем 10х150 мм</t>
  </si>
  <si>
    <t>(5,45)</t>
  </si>
  <si>
    <t>(130,72)</t>
  </si>
  <si>
    <t>08.3.05.01-0029</t>
  </si>
  <si>
    <t>Лист плоский с полимерным покрытием размером 2Х1,25 м, тип покрытия: полиэстер 25 мкм, толщиной 0,5 мм</t>
  </si>
  <si>
    <t>(4,32)</t>
  </si>
  <si>
    <t>12.1.02.10-0089</t>
  </si>
  <si>
    <t>Мембрана кровельная армированная на основе ПВХ, толщина 1,2 мм</t>
  </si>
  <si>
    <t>12.1.02.10-0095</t>
  </si>
  <si>
    <t>Мембрана кровельная неармированная на основе ПВХ, толщина 1,5 мм</t>
  </si>
  <si>
    <t>(1713,61)</t>
  </si>
  <si>
    <t>08.1.02.07-0034</t>
  </si>
  <si>
    <t>Дополнительные элементы металлочерепичной кровли коньковый элемент, разжелобки, профили с покрытием (фартук нижний и верхний толщиной 0,55 мм.)</t>
  </si>
  <si>
    <t>Дополнительные элементы металлочерепичной кровли коньковый элемент, разжелобки, профили с покрытием (ендоваы нижние и верхние, конек, карнизные планки толщиной 0,55 мм.)</t>
  </si>
  <si>
    <t>ФЕР 26-01-055-02
{К=2.00}  демонтаж МР2017 п.10.3 т.3 п.3</t>
  </si>
  <si>
    <t>(0,97)</t>
  </si>
  <si>
    <t>(23,31)</t>
  </si>
  <si>
    <t>(1025,48)</t>
  </si>
  <si>
    <t>12.2.05.10-0006</t>
  </si>
  <si>
    <t>Плиты минераловатные "Руф Баттс В" ROCKWOOL (плотность 160 кг./м3)</t>
  </si>
  <si>
    <t>(46,61)</t>
  </si>
  <si>
    <t>(2,11)</t>
  </si>
  <si>
    <t>(338,29)</t>
  </si>
  <si>
    <t>ФССЦпг 01-01-01-041</t>
  </si>
  <si>
    <t>Погрузка мусора строительного с погрузкой вручную при автомобильных перевозках</t>
  </si>
  <si>
    <t>19</t>
  </si>
  <si>
    <t/>
  </si>
  <si>
    <t>"СОГЛАСОВАНО"</t>
  </si>
  <si>
    <t>"УТВЕРЖДАЮ"</t>
  </si>
  <si>
    <t xml:space="preserve">Подрядчик </t>
  </si>
  <si>
    <t xml:space="preserve">Заказчик </t>
  </si>
  <si>
    <t>"___"_____________2020 г.</t>
  </si>
  <si>
    <t xml:space="preserve">Наименование стройки: </t>
  </si>
  <si>
    <t xml:space="preserve">Объект № </t>
  </si>
  <si>
    <t xml:space="preserve">Ведомость объемов работ № </t>
  </si>
  <si>
    <t>на выполнение работ по капитальному ремонту объекта "Административно-бытовой корпус", инв. № 011/00/00000005 (кад. № 54:35:062530:1014). Контейнерный терминал Клещиха в г. Новосибирске.</t>
  </si>
  <si>
    <t xml:space="preserve">Наименование объекта: </t>
  </si>
  <si>
    <t>Наименование работ и затрат, характеристика оборудования и его масса</t>
  </si>
  <si>
    <t>Единица измерения</t>
  </si>
  <si>
    <t>Количество</t>
  </si>
  <si>
    <t xml:space="preserve">От Подрядчика: </t>
  </si>
  <si>
    <t xml:space="preserve">  </t>
  </si>
  <si>
    <t xml:space="preserve"> _____________________ </t>
  </si>
  <si>
    <t xml:space="preserve">      (должность)</t>
  </si>
  <si>
    <t xml:space="preserve">       (подпись)</t>
  </si>
  <si>
    <t xml:space="preserve"> (расшифровка подписи)</t>
  </si>
  <si>
    <t xml:space="preserve">    М.П.</t>
  </si>
  <si>
    <t xml:space="preserve">От Заказчика: </t>
  </si>
  <si>
    <t>Разборка покрытий кровель: из хризотилцементных плит и черепицы (прим. - металлочерепицы)</t>
  </si>
  <si>
    <t>Составлен(а) в текущем  уровне цен. Индексы пересчета "СтройИнформИздат" на 1 кв. 2021: Кмат=6,56; Кэм=9,94; Кзп=23,99 (Новосибирская область, общеотраслевое строительство)</t>
  </si>
  <si>
    <t xml:space="preserve">Локальный сметный расчет </t>
  </si>
  <si>
    <t>Итого по смете к корректировочным коэффициентом в соответствии с лимитом по закупке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</si>
</sst>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6">
    <font>
      <sz val="8"/>
      <name val="Courier New"/>
    </font>
    <font>
      <sz val="8"/>
      <color rgb="FF000000"/>
      <name val="Courier New"/>
    </font>
    <font>
      <sz val="10"/>
      <color rgb="FF000000"/>
      <name val="Courier New"/>
    </font>
    <font>
      <sz val="7"/>
      <color rgb="FF000000"/>
      <name val="Courier New"/>
    </font>
    <font>
      <b/>
      <sz val="12"/>
      <color rgb="FF000000"/>
      <name val="Courier New"/>
    </font>
    <font>
      <b/>
      <sz val="8"/>
      <color rgb="FF000000"/>
      <name val="Courier New"/>
    </font>
    <font>
      <i/>
      <sz val="8"/>
      <color rgb="FF000000"/>
      <name val="Courier New"/>
    </font>
    <font>
      <b/>
      <i/>
      <sz val="8"/>
      <color rgb="FF000000"/>
      <name val="Courier New"/>
    </font>
    <font>
      <sz val="8"/>
      <name val="Courier New"/>
    </font>
    <font>
      <b/>
      <sz val="10"/>
      <color rgb="FF000000"/>
      <name val="Courier New"/>
    </font>
    <font>
      <sz val="8"/>
      <color rgb="FF000000"/>
      <name val="Courier New"/>
    </font>
    <font>
      <b/>
      <sz val="12"/>
      <color rgb="FF000000"/>
      <name val="Courier New"/>
    </font>
    <font>
      <i/>
      <sz val="8"/>
      <color rgb="FF000000"/>
      <name val="Courier New"/>
    </font>
    <font>
      <b/>
      <sz val="8"/>
      <color rgb="FF000000"/>
      <name val="Courier New"/>
    </font>
    <font>
      <sz val="10"/>
      <color rgb="FF000000"/>
      <name val="Courier New"/>
    </font>
    <font>
      <sz val="8"/>
      <color rgb="FF00000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10">
    <xf numFmtId="0" fontId="0" fillId="0" borderId="0" xfId="0"/>
    <xf numFmtId="0" fontId="0" fillId="0" borderId="16" xfId="1" applyNumberFormat="1" applyFont="1" applyBorder="1"/>
    <xf numFmtId="0" fontId="1" fillId="0" borderId="5" xfId="1" applyFont="1" applyBorder="1" applyAlignment="1">
      <alignment horizontal="left" vertical="top" wrapText="1"/>
    </xf>
    <xf numFmtId="2" fontId="1" fillId="0" borderId="5" xfId="1" applyNumberFormat="1" applyFont="1" applyBorder="1" applyAlignment="1">
      <alignment horizontal="right" vertical="top" wrapText="1"/>
    </xf>
    <xf numFmtId="0" fontId="7" fillId="0" borderId="2" xfId="1" applyNumberFormat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right" vertical="top" wrapText="1"/>
    </xf>
    <xf numFmtId="0" fontId="7" fillId="0" borderId="5" xfId="1" applyFont="1" applyBorder="1" applyAlignment="1">
      <alignment horizontal="left" vertical="top" wrapText="1"/>
    </xf>
    <xf numFmtId="2" fontId="7" fillId="0" borderId="2" xfId="1" applyNumberFormat="1" applyFont="1" applyBorder="1" applyAlignment="1">
      <alignment horizontal="right" vertical="top" wrapText="1"/>
    </xf>
    <xf numFmtId="0" fontId="7" fillId="0" borderId="4" xfId="1" applyNumberFormat="1" applyFont="1" applyBorder="1" applyAlignment="1">
      <alignment horizontal="right" vertical="top" wrapText="1"/>
    </xf>
    <xf numFmtId="0" fontId="1" fillId="0" borderId="0" xfId="1" applyNumberFormat="1" applyFont="1" applyAlignment="1">
      <alignment horizontal="left" wrapText="1"/>
    </xf>
    <xf numFmtId="0" fontId="1" fillId="0" borderId="1" xfId="1" applyFont="1" applyBorder="1" applyAlignment="1">
      <alignment horizontal="right" wrapText="1"/>
    </xf>
    <xf numFmtId="0" fontId="1" fillId="0" borderId="1" xfId="1" applyFont="1" applyBorder="1" applyAlignment="1">
      <alignment horizontal="left" wrapText="1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1" fillId="0" borderId="5" xfId="1" applyNumberFormat="1" applyFont="1" applyBorder="1" applyAlignment="1">
      <alignment horizontal="right" vertical="top" wrapText="1"/>
    </xf>
    <xf numFmtId="0" fontId="1" fillId="0" borderId="5" xfId="1" applyFont="1" applyBorder="1" applyAlignment="1">
      <alignment horizontal="left" vertical="top" wrapText="1"/>
    </xf>
    <xf numFmtId="2" fontId="1" fillId="0" borderId="2" xfId="1" applyNumberFormat="1" applyFont="1" applyBorder="1" applyAlignment="1">
      <alignment horizontal="right" vertical="top" wrapText="1"/>
    </xf>
    <xf numFmtId="0" fontId="1" fillId="0" borderId="4" xfId="1" applyNumberFormat="1" applyFont="1" applyBorder="1" applyAlignment="1">
      <alignment horizontal="right" vertical="top" wrapText="1"/>
    </xf>
    <xf numFmtId="2" fontId="1" fillId="0" borderId="5" xfId="1" applyNumberFormat="1" applyFont="1" applyBorder="1" applyAlignment="1">
      <alignment horizontal="right" vertical="top" wrapText="1"/>
    </xf>
    <xf numFmtId="2" fontId="1" fillId="0" borderId="9" xfId="1" applyNumberFormat="1" applyFont="1" applyBorder="1" applyAlignment="1">
      <alignment horizontal="right" vertical="top" wrapText="1"/>
    </xf>
    <xf numFmtId="0" fontId="1" fillId="0" borderId="10" xfId="1" applyFont="1" applyBorder="1" applyAlignment="1">
      <alignment horizontal="right" vertical="top" wrapText="1"/>
    </xf>
    <xf numFmtId="0" fontId="1" fillId="0" borderId="13" xfId="1" applyFont="1" applyBorder="1" applyAlignment="1">
      <alignment horizontal="right" vertical="top" wrapText="1"/>
    </xf>
    <xf numFmtId="0" fontId="1" fillId="0" borderId="14" xfId="1" applyFont="1" applyBorder="1" applyAlignment="1">
      <alignment horizontal="right" vertical="top" wrapText="1"/>
    </xf>
    <xf numFmtId="0" fontId="1" fillId="0" borderId="9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1" fillId="0" borderId="13" xfId="1" applyFont="1" applyBorder="1" applyAlignment="1">
      <alignment horizontal="left" vertical="top" wrapText="1"/>
    </xf>
    <xf numFmtId="0" fontId="1" fillId="0" borderId="14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1" fontId="1" fillId="0" borderId="12" xfId="1" applyNumberFormat="1" applyFont="1" applyBorder="1" applyAlignment="1">
      <alignment horizontal="right" vertical="top" wrapText="1"/>
    </xf>
    <xf numFmtId="0" fontId="1" fillId="0" borderId="15" xfId="1" applyFont="1" applyBorder="1" applyAlignment="1">
      <alignment horizontal="right" vertical="top" wrapText="1"/>
    </xf>
    <xf numFmtId="2" fontId="1" fillId="0" borderId="12" xfId="1" applyNumberFormat="1" applyFont="1" applyBorder="1" applyAlignment="1">
      <alignment horizontal="right" vertical="top" wrapText="1"/>
    </xf>
    <xf numFmtId="0" fontId="6" fillId="0" borderId="15" xfId="1" applyFont="1" applyBorder="1" applyAlignment="1">
      <alignment horizontal="right" vertical="top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1" fillId="0" borderId="2" xfId="1" applyNumberFormat="1" applyFont="1" applyBorder="1" applyAlignment="1">
      <alignment horizontal="right" vertical="top" wrapText="1"/>
    </xf>
    <xf numFmtId="1" fontId="1" fillId="0" borderId="5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right" vertical="top" wrapText="1"/>
    </xf>
    <xf numFmtId="2" fontId="6" fillId="0" borderId="2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right" vertical="top" wrapText="1"/>
    </xf>
    <xf numFmtId="0" fontId="5" fillId="0" borderId="2" xfId="1" applyNumberFormat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right" vertical="top" wrapText="1"/>
    </xf>
    <xf numFmtId="2" fontId="5" fillId="0" borderId="2" xfId="1" applyNumberFormat="1" applyFont="1" applyBorder="1" applyAlignment="1">
      <alignment horizontal="right" vertical="top" wrapText="1"/>
    </xf>
    <xf numFmtId="0" fontId="5" fillId="0" borderId="4" xfId="1" applyNumberFormat="1" applyFont="1" applyBorder="1" applyAlignment="1">
      <alignment horizontal="righ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2" fontId="6" fillId="0" borderId="5" xfId="1" applyNumberFormat="1" applyFont="1" applyBorder="1" applyAlignment="1">
      <alignment horizontal="right" vertical="top" wrapText="1"/>
    </xf>
    <xf numFmtId="0" fontId="1" fillId="0" borderId="9" xfId="1" applyFont="1" applyBorder="1" applyAlignment="1">
      <alignment horizontal="right" vertical="top" wrapText="1"/>
    </xf>
    <xf numFmtId="0" fontId="1" fillId="0" borderId="12" xfId="1" applyFont="1" applyBorder="1" applyAlignment="1">
      <alignment horizontal="left" vertical="top" wrapText="1"/>
    </xf>
    <xf numFmtId="0" fontId="1" fillId="0" borderId="15" xfId="1" applyFont="1" applyBorder="1" applyAlignment="1">
      <alignment horizontal="left" vertical="top" wrapText="1"/>
    </xf>
    <xf numFmtId="164" fontId="1" fillId="0" borderId="5" xfId="1" applyNumberFormat="1" applyFont="1" applyBorder="1" applyAlignment="1">
      <alignment horizontal="right" vertical="top" wrapText="1"/>
    </xf>
    <xf numFmtId="164" fontId="1" fillId="0" borderId="12" xfId="1" applyNumberFormat="1" applyFont="1" applyBorder="1" applyAlignment="1">
      <alignment horizontal="right" vertical="top" wrapText="1"/>
    </xf>
    <xf numFmtId="0" fontId="1" fillId="0" borderId="6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right" vertical="top" wrapText="1"/>
    </xf>
    <xf numFmtId="0" fontId="1" fillId="0" borderId="6" xfId="1" applyNumberFormat="1" applyFont="1" applyBorder="1" applyAlignment="1">
      <alignment horizontal="right" vertical="top" wrapText="1"/>
    </xf>
    <xf numFmtId="0" fontId="1" fillId="0" borderId="7" xfId="1" applyFont="1" applyBorder="1" applyAlignment="1">
      <alignment horizontal="right" vertical="top" wrapText="1"/>
    </xf>
    <xf numFmtId="0" fontId="1" fillId="0" borderId="8" xfId="1" applyFont="1" applyBorder="1" applyAlignment="1">
      <alignment horizontal="left" vertical="top" wrapText="1"/>
    </xf>
    <xf numFmtId="165" fontId="1" fillId="0" borderId="12" xfId="1" applyNumberFormat="1" applyFont="1" applyBorder="1" applyAlignment="1">
      <alignment horizontal="right" vertical="top" wrapText="1"/>
    </xf>
    <xf numFmtId="0" fontId="15" fillId="0" borderId="2" xfId="1" applyFont="1" applyBorder="1" applyAlignment="1">
      <alignment horizontal="left" vertical="top" wrapText="1"/>
    </xf>
    <xf numFmtId="164" fontId="6" fillId="0" borderId="5" xfId="1" applyNumberFormat="1" applyFont="1" applyBorder="1" applyAlignment="1">
      <alignment horizontal="right" vertical="top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7" fillId="0" borderId="2" xfId="1" applyFont="1" applyBorder="1" applyAlignment="1">
      <alignment horizontal="right" vertical="top" wrapText="1"/>
    </xf>
    <xf numFmtId="0" fontId="7" fillId="0" borderId="3" xfId="1" applyFont="1" applyBorder="1" applyAlignment="1">
      <alignment horizontal="right" vertical="top" wrapText="1"/>
    </xf>
    <xf numFmtId="2" fontId="5" fillId="0" borderId="3" xfId="1" applyNumberFormat="1" applyFont="1" applyBorder="1" applyAlignment="1">
      <alignment horizontal="right" vertical="top" wrapText="1"/>
    </xf>
    <xf numFmtId="0" fontId="5" fillId="0" borderId="3" xfId="1" applyNumberFormat="1" applyFont="1" applyBorder="1" applyAlignment="1">
      <alignment horizontal="right" vertical="top" wrapText="1"/>
    </xf>
    <xf numFmtId="0" fontId="15" fillId="0" borderId="0" xfId="1" applyNumberFormat="1" applyFont="1" applyAlignment="1">
      <alignment horizontal="left" vertical="center" wrapText="1"/>
    </xf>
    <xf numFmtId="0" fontId="1" fillId="0" borderId="0" xfId="1" applyNumberFormat="1" applyFont="1" applyAlignment="1">
      <alignment horizontal="left" vertical="center" wrapText="1"/>
    </xf>
    <xf numFmtId="0" fontId="2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wrapText="1"/>
    </xf>
    <xf numFmtId="0" fontId="1" fillId="0" borderId="0" xfId="1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1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right" vertical="top" wrapText="1"/>
    </xf>
    <xf numFmtId="0" fontId="10" fillId="0" borderId="0" xfId="0" applyNumberFormat="1" applyFont="1" applyAlignment="1">
      <alignment horizontal="right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right" vertical="top" wrapText="1"/>
    </xf>
    <xf numFmtId="165" fontId="10" fillId="0" borderId="0" xfId="0" applyNumberFormat="1" applyFont="1" applyAlignment="1">
      <alignment horizontal="right" vertical="top" wrapText="1"/>
    </xf>
    <xf numFmtId="1" fontId="10" fillId="0" borderId="0" xfId="0" applyNumberFormat="1" applyFont="1" applyAlignment="1">
      <alignment horizontal="right" vertical="top" wrapText="1"/>
    </xf>
    <xf numFmtId="0" fontId="14" fillId="0" borderId="0" xfId="0" applyNumberFormat="1" applyFont="1" applyAlignment="1">
      <alignment horizontal="left" vertical="center" wrapText="1"/>
    </xf>
    <xf numFmtId="0" fontId="1" fillId="2" borderId="2" xfId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4" xfId="1" applyFont="1" applyFill="1" applyBorder="1" applyAlignment="1">
      <alignment horizontal="left"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showGridLines="0" tabSelected="1" view="pageBreakPreview" topLeftCell="A176" zoomScale="120" zoomScaleSheetLayoutView="120" workbookViewId="0">
      <selection activeCell="F207" sqref="F207:I207"/>
    </sheetView>
  </sheetViews>
  <sheetFormatPr defaultRowHeight="10.75"/>
  <cols>
    <col min="1" max="1" width="3.453125" customWidth="1"/>
    <col min="2" max="2" width="1.453125" customWidth="1"/>
    <col min="3" max="3" width="5.453125" customWidth="1"/>
    <col min="4" max="4" width="2.453125" customWidth="1"/>
    <col min="5" max="5" width="13.453125" customWidth="1"/>
    <col min="6" max="6" width="6.453125" customWidth="1"/>
    <col min="7" max="7" width="20.453125" customWidth="1"/>
    <col min="8" max="8" width="1.453125" customWidth="1"/>
    <col min="9" max="9" width="26.453125" customWidth="1"/>
    <col min="10" max="10" width="5.453125" customWidth="1"/>
    <col min="11" max="11" width="4.453125" customWidth="1"/>
    <col min="12" max="12" width="8.453125" customWidth="1"/>
    <col min="13" max="13" width="11.453125" customWidth="1"/>
    <col min="14" max="14" width="2.453125" customWidth="1"/>
    <col min="15" max="15" width="11.453125" customWidth="1"/>
    <col min="16" max="16" width="9.453125" customWidth="1"/>
    <col min="17" max="17" width="4.453125" customWidth="1"/>
    <col min="18" max="18" width="13.453125" customWidth="1"/>
    <col min="19" max="19" width="3.453125" customWidth="1"/>
    <col min="20" max="20" width="10.453125" customWidth="1"/>
  </cols>
  <sheetData>
    <row r="1" spans="1:20" ht="22.4" customHeight="1">
      <c r="A1" s="14" t="s">
        <v>172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2.9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33.65" customHeight="1">
      <c r="A4" s="83" t="s">
        <v>196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</row>
    <row r="5" spans="1:20" ht="19.649999999999999" customHeight="1">
      <c r="A5" s="82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22.4" customHeight="1">
      <c r="A6" s="14" t="s">
        <v>3</v>
      </c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>
      <c r="A7" s="82" t="s">
        <v>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0">
      <c r="A8" s="14" t="s">
        <v>6</v>
      </c>
      <c r="B8" s="14"/>
      <c r="C8" s="14"/>
      <c r="D8" s="14"/>
      <c r="E8" s="14" t="s">
        <v>7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>
      <c r="A9" s="14" t="s">
        <v>172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84" t="s">
        <v>8</v>
      </c>
      <c r="P9" s="84"/>
      <c r="Q9" s="84" t="s">
        <v>9</v>
      </c>
      <c r="R9" s="84"/>
      <c r="S9" s="84"/>
      <c r="T9" s="14" t="s">
        <v>172</v>
      </c>
    </row>
    <row r="10" spans="1:20" ht="11.15">
      <c r="A10" s="74" t="s">
        <v>10</v>
      </c>
      <c r="B10" s="74"/>
      <c r="C10" s="74"/>
      <c r="D10" s="74"/>
      <c r="E10" s="74"/>
      <c r="F10" s="74"/>
      <c r="G10" s="74"/>
      <c r="H10" s="74"/>
      <c r="I10" s="74"/>
      <c r="J10" s="74"/>
      <c r="K10" s="16" t="s">
        <v>11</v>
      </c>
      <c r="L10" s="18"/>
      <c r="M10" s="18"/>
      <c r="N10" s="18"/>
      <c r="O10" s="77">
        <f>P209/1000</f>
        <v>169.29167295035586</v>
      </c>
      <c r="P10" s="51"/>
      <c r="Q10" s="50">
        <f>S209/1000</f>
        <v>1872</v>
      </c>
      <c r="R10" s="78"/>
      <c r="S10" s="78"/>
      <c r="T10" s="17" t="s">
        <v>12</v>
      </c>
    </row>
    <row r="11" spans="1:20" ht="11.15">
      <c r="A11" s="74" t="s">
        <v>10</v>
      </c>
      <c r="B11" s="74"/>
      <c r="C11" s="74"/>
      <c r="D11" s="74"/>
      <c r="E11" s="74"/>
      <c r="F11" s="74"/>
      <c r="G11" s="74"/>
      <c r="H11" s="74"/>
      <c r="I11" s="74"/>
      <c r="J11" s="74"/>
      <c r="K11" s="52" t="s">
        <v>13</v>
      </c>
      <c r="L11" s="53"/>
      <c r="M11" s="53"/>
      <c r="N11" s="53"/>
      <c r="O11" s="53"/>
      <c r="P11" s="53"/>
      <c r="Q11" s="75" t="s">
        <v>128</v>
      </c>
      <c r="R11" s="76"/>
      <c r="S11" s="76"/>
      <c r="T11" s="54" t="s">
        <v>14</v>
      </c>
    </row>
    <row r="12" spans="1:20" ht="11.15">
      <c r="A12" s="74" t="s">
        <v>10</v>
      </c>
      <c r="B12" s="74"/>
      <c r="C12" s="74"/>
      <c r="D12" s="74"/>
      <c r="E12" s="74"/>
      <c r="F12" s="74"/>
      <c r="G12" s="74"/>
      <c r="H12" s="74"/>
      <c r="I12" s="74"/>
      <c r="J12" s="74"/>
      <c r="K12" s="16" t="s">
        <v>15</v>
      </c>
      <c r="L12" s="18"/>
      <c r="M12" s="18"/>
      <c r="N12" s="18"/>
      <c r="O12" s="77">
        <f>15.22*L207</f>
        <v>14.863132845697562</v>
      </c>
      <c r="P12" s="51"/>
      <c r="Q12" s="50">
        <f>365.02*L207</f>
        <v>356.46128458190037</v>
      </c>
      <c r="R12" s="78"/>
      <c r="S12" s="78"/>
      <c r="T12" s="17" t="s">
        <v>12</v>
      </c>
    </row>
    <row r="13" spans="1:20">
      <c r="A13" s="14" t="s">
        <v>172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22.4" customHeight="1">
      <c r="A14" s="79" t="s">
        <v>195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spans="1:20">
      <c r="A15" s="14" t="s">
        <v>172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ht="78.45" customHeight="1">
      <c r="A16" s="70" t="s">
        <v>16</v>
      </c>
      <c r="B16" s="71"/>
      <c r="C16" s="70" t="s">
        <v>17</v>
      </c>
      <c r="D16" s="72"/>
      <c r="E16" s="71"/>
      <c r="F16" s="70" t="s">
        <v>18</v>
      </c>
      <c r="G16" s="72"/>
      <c r="H16" s="72"/>
      <c r="I16" s="71"/>
      <c r="J16" s="70" t="s">
        <v>19</v>
      </c>
      <c r="K16" s="71"/>
      <c r="L16" s="73" t="s">
        <v>20</v>
      </c>
      <c r="M16" s="73" t="s">
        <v>21</v>
      </c>
      <c r="N16" s="70" t="s">
        <v>22</v>
      </c>
      <c r="O16" s="71"/>
      <c r="P16" s="70" t="s">
        <v>23</v>
      </c>
      <c r="Q16" s="71"/>
      <c r="R16" s="73" t="s">
        <v>24</v>
      </c>
      <c r="S16" s="70" t="s">
        <v>25</v>
      </c>
      <c r="T16" s="71"/>
    </row>
    <row r="17" spans="1:20" ht="16.850000000000001" customHeight="1">
      <c r="A17" s="70" t="s">
        <v>26</v>
      </c>
      <c r="B17" s="71"/>
      <c r="C17" s="70" t="s">
        <v>27</v>
      </c>
      <c r="D17" s="72"/>
      <c r="E17" s="71"/>
      <c r="F17" s="70" t="s">
        <v>28</v>
      </c>
      <c r="G17" s="72"/>
      <c r="H17" s="72"/>
      <c r="I17" s="71"/>
      <c r="J17" s="70" t="s">
        <v>29</v>
      </c>
      <c r="K17" s="71"/>
      <c r="L17" s="73" t="s">
        <v>30</v>
      </c>
      <c r="M17" s="73" t="s">
        <v>31</v>
      </c>
      <c r="N17" s="70" t="s">
        <v>32</v>
      </c>
      <c r="O17" s="71"/>
      <c r="P17" s="70" t="s">
        <v>33</v>
      </c>
      <c r="Q17" s="71"/>
      <c r="R17" s="73" t="s">
        <v>34</v>
      </c>
      <c r="S17" s="70" t="s">
        <v>35</v>
      </c>
      <c r="T17" s="71"/>
    </row>
    <row r="18" spans="1:20" ht="22.4" customHeight="1">
      <c r="A18" s="38" t="s">
        <v>37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</row>
    <row r="19" spans="1:20" ht="44.8" customHeight="1">
      <c r="A19" s="28" t="s">
        <v>26</v>
      </c>
      <c r="B19" s="29"/>
      <c r="C19" s="28" t="s">
        <v>129</v>
      </c>
      <c r="D19" s="32"/>
      <c r="E19" s="29"/>
      <c r="F19" s="28" t="s">
        <v>39</v>
      </c>
      <c r="G19" s="32"/>
      <c r="H19" s="32"/>
      <c r="I19" s="29"/>
      <c r="J19" s="28" t="s">
        <v>40</v>
      </c>
      <c r="K19" s="29"/>
      <c r="L19" s="60">
        <v>0.54900000000000004</v>
      </c>
      <c r="M19" s="36">
        <v>741.17</v>
      </c>
      <c r="N19" s="28" t="s">
        <v>172</v>
      </c>
      <c r="O19" s="29"/>
      <c r="P19" s="56" t="s">
        <v>172</v>
      </c>
      <c r="Q19" s="25"/>
      <c r="R19" s="57" t="s">
        <v>172</v>
      </c>
      <c r="S19" s="56" t="s">
        <v>172</v>
      </c>
      <c r="T19" s="25"/>
    </row>
    <row r="20" spans="1:20" ht="100.85" customHeight="1">
      <c r="A20" s="30" t="s">
        <v>172</v>
      </c>
      <c r="B20" s="31"/>
      <c r="C20" s="30" t="s">
        <v>130</v>
      </c>
      <c r="D20" s="33"/>
      <c r="E20" s="31"/>
      <c r="F20" s="30" t="s">
        <v>131</v>
      </c>
      <c r="G20" s="33"/>
      <c r="H20" s="33"/>
      <c r="I20" s="31"/>
      <c r="J20" s="30" t="s">
        <v>172</v>
      </c>
      <c r="K20" s="31"/>
      <c r="L20" s="35" t="s">
        <v>172</v>
      </c>
      <c r="M20" s="35" t="s">
        <v>172</v>
      </c>
      <c r="N20" s="30" t="s">
        <v>172</v>
      </c>
      <c r="O20" s="31"/>
      <c r="P20" s="26" t="s">
        <v>172</v>
      </c>
      <c r="Q20" s="27"/>
      <c r="R20" s="58" t="s">
        <v>172</v>
      </c>
      <c r="S20" s="26" t="s">
        <v>172</v>
      </c>
      <c r="T20" s="27"/>
    </row>
    <row r="21" spans="1:20" ht="11.25" customHeight="1">
      <c r="A21" s="16" t="s">
        <v>172</v>
      </c>
      <c r="B21" s="17"/>
      <c r="C21" s="16" t="s">
        <v>172</v>
      </c>
      <c r="D21" s="18"/>
      <c r="E21" s="17"/>
      <c r="F21" s="16" t="s">
        <v>41</v>
      </c>
      <c r="G21" s="18"/>
      <c r="H21" s="18"/>
      <c r="I21" s="17"/>
      <c r="J21" s="16" t="s">
        <v>172</v>
      </c>
      <c r="K21" s="17"/>
      <c r="L21" s="20" t="s">
        <v>172</v>
      </c>
      <c r="M21" s="23">
        <v>713.43</v>
      </c>
      <c r="N21" s="21">
        <v>1.1499999999999999</v>
      </c>
      <c r="O21" s="22"/>
      <c r="P21" s="21">
        <v>450.42</v>
      </c>
      <c r="Q21" s="22"/>
      <c r="R21" s="23">
        <v>23.99</v>
      </c>
      <c r="S21" s="21">
        <v>10805.67</v>
      </c>
      <c r="T21" s="22"/>
    </row>
    <row r="22" spans="1:20" ht="11.25" customHeight="1">
      <c r="A22" s="16" t="s">
        <v>172</v>
      </c>
      <c r="B22" s="17"/>
      <c r="C22" s="16" t="s">
        <v>172</v>
      </c>
      <c r="D22" s="18"/>
      <c r="E22" s="17"/>
      <c r="F22" s="16" t="s">
        <v>42</v>
      </c>
      <c r="G22" s="18"/>
      <c r="H22" s="18"/>
      <c r="I22" s="17"/>
      <c r="J22" s="16" t="s">
        <v>172</v>
      </c>
      <c r="K22" s="17"/>
      <c r="L22" s="20" t="s">
        <v>172</v>
      </c>
      <c r="M22" s="23">
        <v>27.74</v>
      </c>
      <c r="N22" s="21">
        <v>1.25</v>
      </c>
      <c r="O22" s="22"/>
      <c r="P22" s="21">
        <v>19.04</v>
      </c>
      <c r="Q22" s="22"/>
      <c r="R22" s="23">
        <v>9.94</v>
      </c>
      <c r="S22" s="21">
        <v>189.22</v>
      </c>
      <c r="T22" s="22"/>
    </row>
    <row r="23" spans="1:20" ht="11.25" customHeight="1">
      <c r="A23" s="16" t="s">
        <v>172</v>
      </c>
      <c r="B23" s="17"/>
      <c r="C23" s="16" t="s">
        <v>172</v>
      </c>
      <c r="D23" s="18"/>
      <c r="E23" s="17"/>
      <c r="F23" s="16" t="s">
        <v>43</v>
      </c>
      <c r="G23" s="18"/>
      <c r="H23" s="18"/>
      <c r="I23" s="17"/>
      <c r="J23" s="16" t="s">
        <v>172</v>
      </c>
      <c r="K23" s="17"/>
      <c r="L23" s="20" t="s">
        <v>172</v>
      </c>
      <c r="M23" s="23">
        <v>3.97</v>
      </c>
      <c r="N23" s="21">
        <v>1.25</v>
      </c>
      <c r="O23" s="22"/>
      <c r="P23" s="41" t="s">
        <v>132</v>
      </c>
      <c r="Q23" s="22"/>
      <c r="R23" s="23">
        <v>23.99</v>
      </c>
      <c r="S23" s="41" t="s">
        <v>133</v>
      </c>
      <c r="T23" s="22"/>
    </row>
    <row r="24" spans="1:20" ht="11.25" customHeight="1">
      <c r="A24" s="16" t="s">
        <v>172</v>
      </c>
      <c r="B24" s="17"/>
      <c r="C24" s="16" t="s">
        <v>172</v>
      </c>
      <c r="D24" s="18"/>
      <c r="E24" s="17"/>
      <c r="F24" s="16" t="s">
        <v>48</v>
      </c>
      <c r="G24" s="18"/>
      <c r="H24" s="18"/>
      <c r="I24" s="17"/>
      <c r="J24" s="16" t="s">
        <v>51</v>
      </c>
      <c r="K24" s="17"/>
      <c r="L24" s="42">
        <v>105</v>
      </c>
      <c r="M24" s="20" t="s">
        <v>172</v>
      </c>
      <c r="N24" s="21">
        <v>0.85</v>
      </c>
      <c r="O24" s="22"/>
      <c r="P24" s="21">
        <v>475.8</v>
      </c>
      <c r="Q24" s="22"/>
      <c r="R24" s="42">
        <v>89</v>
      </c>
      <c r="S24" s="21">
        <v>9675.2199999999993</v>
      </c>
      <c r="T24" s="22"/>
    </row>
    <row r="25" spans="1:20" ht="11.25" customHeight="1">
      <c r="A25" s="16" t="s">
        <v>172</v>
      </c>
      <c r="B25" s="17"/>
      <c r="C25" s="16" t="s">
        <v>172</v>
      </c>
      <c r="D25" s="18"/>
      <c r="E25" s="17"/>
      <c r="F25" s="16" t="s">
        <v>49</v>
      </c>
      <c r="G25" s="18"/>
      <c r="H25" s="18"/>
      <c r="I25" s="17"/>
      <c r="J25" s="16" t="s">
        <v>51</v>
      </c>
      <c r="K25" s="17"/>
      <c r="L25" s="42">
        <v>47</v>
      </c>
      <c r="M25" s="20" t="s">
        <v>172</v>
      </c>
      <c r="N25" s="21">
        <v>0.8</v>
      </c>
      <c r="O25" s="22"/>
      <c r="P25" s="21">
        <v>212.98</v>
      </c>
      <c r="Q25" s="22"/>
      <c r="R25" s="42">
        <v>37</v>
      </c>
      <c r="S25" s="21">
        <v>4022.28</v>
      </c>
      <c r="T25" s="22"/>
    </row>
    <row r="26" spans="1:20" ht="11.25" customHeight="1">
      <c r="A26" s="16" t="s">
        <v>172</v>
      </c>
      <c r="B26" s="17"/>
      <c r="C26" s="16" t="s">
        <v>172</v>
      </c>
      <c r="D26" s="18"/>
      <c r="E26" s="17"/>
      <c r="F26" s="52" t="s">
        <v>50</v>
      </c>
      <c r="G26" s="53"/>
      <c r="H26" s="53"/>
      <c r="I26" s="54"/>
      <c r="J26" s="52" t="s">
        <v>52</v>
      </c>
      <c r="K26" s="54"/>
      <c r="L26" s="69">
        <v>76.795000000000002</v>
      </c>
      <c r="M26" s="20" t="s">
        <v>172</v>
      </c>
      <c r="N26" s="44">
        <v>1.1499999999999999</v>
      </c>
      <c r="O26" s="45"/>
      <c r="P26" s="41" t="s">
        <v>172</v>
      </c>
      <c r="Q26" s="22"/>
      <c r="R26" s="43" t="s">
        <v>172</v>
      </c>
      <c r="S26" s="44">
        <v>48.48</v>
      </c>
      <c r="T26" s="45"/>
    </row>
    <row r="27" spans="1:20" ht="11.25" customHeight="1">
      <c r="A27" s="16" t="s">
        <v>172</v>
      </c>
      <c r="B27" s="17"/>
      <c r="C27" s="16" t="s">
        <v>172</v>
      </c>
      <c r="D27" s="18"/>
      <c r="E27" s="17"/>
      <c r="F27" s="46" t="s">
        <v>53</v>
      </c>
      <c r="G27" s="47"/>
      <c r="H27" s="47"/>
      <c r="I27" s="48"/>
      <c r="J27" s="46" t="s">
        <v>172</v>
      </c>
      <c r="K27" s="48"/>
      <c r="L27" s="49" t="s">
        <v>172</v>
      </c>
      <c r="M27" s="20" t="s">
        <v>172</v>
      </c>
      <c r="N27" s="16" t="s">
        <v>172</v>
      </c>
      <c r="O27" s="17"/>
      <c r="P27" s="50">
        <v>1158.24</v>
      </c>
      <c r="Q27" s="51"/>
      <c r="R27" s="20" t="s">
        <v>172</v>
      </c>
      <c r="S27" s="50">
        <v>24692.39</v>
      </c>
      <c r="T27" s="51"/>
    </row>
    <row r="28" spans="1:20" ht="44.8" customHeight="1">
      <c r="A28" s="28" t="s">
        <v>27</v>
      </c>
      <c r="B28" s="29"/>
      <c r="C28" s="28" t="s">
        <v>54</v>
      </c>
      <c r="D28" s="32"/>
      <c r="E28" s="29"/>
      <c r="F28" s="28" t="s">
        <v>55</v>
      </c>
      <c r="G28" s="32"/>
      <c r="H28" s="32"/>
      <c r="I28" s="29"/>
      <c r="J28" s="28" t="s">
        <v>56</v>
      </c>
      <c r="K28" s="29"/>
      <c r="L28" s="36">
        <v>1.83</v>
      </c>
      <c r="M28" s="36">
        <v>3934.24</v>
      </c>
      <c r="N28" s="28" t="s">
        <v>172</v>
      </c>
      <c r="O28" s="29"/>
      <c r="P28" s="56" t="s">
        <v>172</v>
      </c>
      <c r="Q28" s="25"/>
      <c r="R28" s="57" t="s">
        <v>172</v>
      </c>
      <c r="S28" s="56" t="s">
        <v>172</v>
      </c>
      <c r="T28" s="25"/>
    </row>
    <row r="29" spans="1:20" ht="33.65" customHeight="1">
      <c r="A29" s="30" t="s">
        <v>172</v>
      </c>
      <c r="B29" s="31"/>
      <c r="C29" s="30" t="s">
        <v>134</v>
      </c>
      <c r="D29" s="33"/>
      <c r="E29" s="31"/>
      <c r="F29" s="30" t="s">
        <v>135</v>
      </c>
      <c r="G29" s="33"/>
      <c r="H29" s="33"/>
      <c r="I29" s="31"/>
      <c r="J29" s="30" t="s">
        <v>172</v>
      </c>
      <c r="K29" s="31"/>
      <c r="L29" s="35" t="s">
        <v>172</v>
      </c>
      <c r="M29" s="35" t="s">
        <v>172</v>
      </c>
      <c r="N29" s="30" t="s">
        <v>172</v>
      </c>
      <c r="O29" s="31"/>
      <c r="P29" s="26" t="s">
        <v>172</v>
      </c>
      <c r="Q29" s="27"/>
      <c r="R29" s="58" t="s">
        <v>172</v>
      </c>
      <c r="S29" s="26" t="s">
        <v>172</v>
      </c>
      <c r="T29" s="27"/>
    </row>
    <row r="30" spans="1:20" ht="11.25" customHeight="1">
      <c r="A30" s="16" t="s">
        <v>172</v>
      </c>
      <c r="B30" s="17"/>
      <c r="C30" s="16" t="s">
        <v>172</v>
      </c>
      <c r="D30" s="18"/>
      <c r="E30" s="17"/>
      <c r="F30" s="16" t="s">
        <v>41</v>
      </c>
      <c r="G30" s="18"/>
      <c r="H30" s="18"/>
      <c r="I30" s="17"/>
      <c r="J30" s="16" t="s">
        <v>172</v>
      </c>
      <c r="K30" s="17"/>
      <c r="L30" s="20" t="s">
        <v>172</v>
      </c>
      <c r="M30" s="23">
        <v>270.74</v>
      </c>
      <c r="N30" s="21">
        <v>1.1499999999999999</v>
      </c>
      <c r="O30" s="22"/>
      <c r="P30" s="21">
        <v>569.77</v>
      </c>
      <c r="Q30" s="22"/>
      <c r="R30" s="23">
        <v>23.99</v>
      </c>
      <c r="S30" s="21">
        <v>13668.84</v>
      </c>
      <c r="T30" s="22"/>
    </row>
    <row r="31" spans="1:20" ht="11.25" customHeight="1">
      <c r="A31" s="16" t="s">
        <v>172</v>
      </c>
      <c r="B31" s="17"/>
      <c r="C31" s="16" t="s">
        <v>172</v>
      </c>
      <c r="D31" s="18"/>
      <c r="E31" s="17"/>
      <c r="F31" s="16" t="s">
        <v>42</v>
      </c>
      <c r="G31" s="18"/>
      <c r="H31" s="18"/>
      <c r="I31" s="17"/>
      <c r="J31" s="16" t="s">
        <v>172</v>
      </c>
      <c r="K31" s="17"/>
      <c r="L31" s="20" t="s">
        <v>172</v>
      </c>
      <c r="M31" s="23">
        <v>3663.5</v>
      </c>
      <c r="N31" s="21">
        <v>1.1499999999999999</v>
      </c>
      <c r="O31" s="22"/>
      <c r="P31" s="21">
        <v>7709.84</v>
      </c>
      <c r="Q31" s="22"/>
      <c r="R31" s="23">
        <v>9.94</v>
      </c>
      <c r="S31" s="21">
        <v>76635.77</v>
      </c>
      <c r="T31" s="22"/>
    </row>
    <row r="32" spans="1:20" ht="11.25" customHeight="1">
      <c r="A32" s="16" t="s">
        <v>172</v>
      </c>
      <c r="B32" s="17"/>
      <c r="C32" s="16" t="s">
        <v>172</v>
      </c>
      <c r="D32" s="18"/>
      <c r="E32" s="17"/>
      <c r="F32" s="16" t="s">
        <v>43</v>
      </c>
      <c r="G32" s="18"/>
      <c r="H32" s="18"/>
      <c r="I32" s="17"/>
      <c r="J32" s="16" t="s">
        <v>172</v>
      </c>
      <c r="K32" s="17"/>
      <c r="L32" s="20" t="s">
        <v>172</v>
      </c>
      <c r="M32" s="23">
        <v>159.04</v>
      </c>
      <c r="N32" s="21">
        <v>1.1499999999999999</v>
      </c>
      <c r="O32" s="22"/>
      <c r="P32" s="41" t="s">
        <v>57</v>
      </c>
      <c r="Q32" s="22"/>
      <c r="R32" s="23">
        <v>23.99</v>
      </c>
      <c r="S32" s="41" t="s">
        <v>136</v>
      </c>
      <c r="T32" s="22"/>
    </row>
    <row r="33" spans="1:20" ht="22.4" customHeight="1">
      <c r="A33" s="16" t="s">
        <v>172</v>
      </c>
      <c r="B33" s="17"/>
      <c r="C33" s="16" t="s">
        <v>58</v>
      </c>
      <c r="D33" s="18"/>
      <c r="E33" s="17"/>
      <c r="F33" s="16" t="s">
        <v>59</v>
      </c>
      <c r="G33" s="18"/>
      <c r="H33" s="18"/>
      <c r="I33" s="17"/>
      <c r="J33" s="16" t="s">
        <v>46</v>
      </c>
      <c r="K33" s="17"/>
      <c r="L33" s="42">
        <v>5</v>
      </c>
      <c r="M33" s="23">
        <v>59.19</v>
      </c>
      <c r="N33" s="21">
        <v>1</v>
      </c>
      <c r="O33" s="22"/>
      <c r="P33" s="21">
        <v>295.95</v>
      </c>
      <c r="Q33" s="22"/>
      <c r="R33" s="23">
        <v>6.56</v>
      </c>
      <c r="S33" s="21">
        <v>1941.43</v>
      </c>
      <c r="T33" s="22"/>
    </row>
    <row r="34" spans="1:20" ht="11.25" customHeight="1">
      <c r="A34" s="16" t="s">
        <v>172</v>
      </c>
      <c r="B34" s="17"/>
      <c r="C34" s="16" t="s">
        <v>172</v>
      </c>
      <c r="D34" s="18"/>
      <c r="E34" s="17"/>
      <c r="F34" s="16" t="s">
        <v>48</v>
      </c>
      <c r="G34" s="18"/>
      <c r="H34" s="18"/>
      <c r="I34" s="17"/>
      <c r="J34" s="16" t="s">
        <v>51</v>
      </c>
      <c r="K34" s="17"/>
      <c r="L34" s="42">
        <v>86</v>
      </c>
      <c r="M34" s="20" t="s">
        <v>172</v>
      </c>
      <c r="N34" s="21">
        <v>0.85</v>
      </c>
      <c r="O34" s="22"/>
      <c r="P34" s="21">
        <v>777.84</v>
      </c>
      <c r="Q34" s="22"/>
      <c r="R34" s="42">
        <v>73</v>
      </c>
      <c r="S34" s="21">
        <v>15839.75</v>
      </c>
      <c r="T34" s="22"/>
    </row>
    <row r="35" spans="1:20" ht="11.25" customHeight="1">
      <c r="A35" s="16" t="s">
        <v>172</v>
      </c>
      <c r="B35" s="17"/>
      <c r="C35" s="16" t="s">
        <v>172</v>
      </c>
      <c r="D35" s="18"/>
      <c r="E35" s="17"/>
      <c r="F35" s="16" t="s">
        <v>49</v>
      </c>
      <c r="G35" s="18"/>
      <c r="H35" s="18"/>
      <c r="I35" s="17"/>
      <c r="J35" s="16" t="s">
        <v>51</v>
      </c>
      <c r="K35" s="17"/>
      <c r="L35" s="42">
        <v>70</v>
      </c>
      <c r="M35" s="20" t="s">
        <v>172</v>
      </c>
      <c r="N35" s="21">
        <v>0.8</v>
      </c>
      <c r="O35" s="22"/>
      <c r="P35" s="21">
        <v>633.13</v>
      </c>
      <c r="Q35" s="22"/>
      <c r="R35" s="42">
        <v>56</v>
      </c>
      <c r="S35" s="21">
        <v>12151.04</v>
      </c>
      <c r="T35" s="22"/>
    </row>
    <row r="36" spans="1:20" ht="11.25" customHeight="1">
      <c r="A36" s="16" t="s">
        <v>172</v>
      </c>
      <c r="B36" s="17"/>
      <c r="C36" s="16" t="s">
        <v>172</v>
      </c>
      <c r="D36" s="18"/>
      <c r="E36" s="17"/>
      <c r="F36" s="52" t="s">
        <v>50</v>
      </c>
      <c r="G36" s="53"/>
      <c r="H36" s="53"/>
      <c r="I36" s="54"/>
      <c r="J36" s="52" t="s">
        <v>52</v>
      </c>
      <c r="K36" s="54"/>
      <c r="L36" s="55">
        <v>27.74</v>
      </c>
      <c r="M36" s="20" t="s">
        <v>172</v>
      </c>
      <c r="N36" s="44">
        <v>1.1499999999999999</v>
      </c>
      <c r="O36" s="45"/>
      <c r="P36" s="41" t="s">
        <v>172</v>
      </c>
      <c r="Q36" s="22"/>
      <c r="R36" s="43" t="s">
        <v>172</v>
      </c>
      <c r="S36" s="44">
        <v>58.38</v>
      </c>
      <c r="T36" s="45"/>
    </row>
    <row r="37" spans="1:20" ht="11.25" customHeight="1">
      <c r="A37" s="16" t="s">
        <v>172</v>
      </c>
      <c r="B37" s="17"/>
      <c r="C37" s="16" t="s">
        <v>172</v>
      </c>
      <c r="D37" s="18"/>
      <c r="E37" s="17"/>
      <c r="F37" s="46" t="s">
        <v>53</v>
      </c>
      <c r="G37" s="47"/>
      <c r="H37" s="47"/>
      <c r="I37" s="48"/>
      <c r="J37" s="46" t="s">
        <v>172</v>
      </c>
      <c r="K37" s="48"/>
      <c r="L37" s="49" t="s">
        <v>172</v>
      </c>
      <c r="M37" s="20" t="s">
        <v>172</v>
      </c>
      <c r="N37" s="16" t="s">
        <v>172</v>
      </c>
      <c r="O37" s="17"/>
      <c r="P37" s="50">
        <v>9986.5300000000007</v>
      </c>
      <c r="Q37" s="51"/>
      <c r="R37" s="20" t="s">
        <v>172</v>
      </c>
      <c r="S37" s="50">
        <v>120236.83</v>
      </c>
      <c r="T37" s="51"/>
    </row>
    <row r="38" spans="1:20" ht="33.65" customHeight="1">
      <c r="A38" s="28" t="s">
        <v>28</v>
      </c>
      <c r="B38" s="29"/>
      <c r="C38" s="28" t="s">
        <v>60</v>
      </c>
      <c r="D38" s="32"/>
      <c r="E38" s="29"/>
      <c r="F38" s="28" t="s">
        <v>61</v>
      </c>
      <c r="G38" s="32"/>
      <c r="H38" s="32"/>
      <c r="I38" s="29"/>
      <c r="J38" s="28" t="s">
        <v>40</v>
      </c>
      <c r="K38" s="29"/>
      <c r="L38" s="60">
        <v>0.27700000000000002</v>
      </c>
      <c r="M38" s="36">
        <v>973.32</v>
      </c>
      <c r="N38" s="28" t="s">
        <v>172</v>
      </c>
      <c r="O38" s="29"/>
      <c r="P38" s="56" t="s">
        <v>172</v>
      </c>
      <c r="Q38" s="25"/>
      <c r="R38" s="57" t="s">
        <v>172</v>
      </c>
      <c r="S38" s="56" t="s">
        <v>172</v>
      </c>
      <c r="T38" s="25"/>
    </row>
    <row r="39" spans="1:20" ht="100.85" customHeight="1">
      <c r="A39" s="30" t="s">
        <v>172</v>
      </c>
      <c r="B39" s="31"/>
      <c r="C39" s="30" t="s">
        <v>130</v>
      </c>
      <c r="D39" s="33"/>
      <c r="E39" s="31"/>
      <c r="F39" s="30" t="s">
        <v>131</v>
      </c>
      <c r="G39" s="33"/>
      <c r="H39" s="33"/>
      <c r="I39" s="31"/>
      <c r="J39" s="30" t="s">
        <v>172</v>
      </c>
      <c r="K39" s="31"/>
      <c r="L39" s="35" t="s">
        <v>172</v>
      </c>
      <c r="M39" s="35" t="s">
        <v>172</v>
      </c>
      <c r="N39" s="30" t="s">
        <v>172</v>
      </c>
      <c r="O39" s="31"/>
      <c r="P39" s="26" t="s">
        <v>172</v>
      </c>
      <c r="Q39" s="27"/>
      <c r="R39" s="58" t="s">
        <v>172</v>
      </c>
      <c r="S39" s="26" t="s">
        <v>172</v>
      </c>
      <c r="T39" s="27"/>
    </row>
    <row r="40" spans="1:20" ht="11.25" customHeight="1">
      <c r="A40" s="16" t="s">
        <v>172</v>
      </c>
      <c r="B40" s="17"/>
      <c r="C40" s="16" t="s">
        <v>172</v>
      </c>
      <c r="D40" s="18"/>
      <c r="E40" s="17"/>
      <c r="F40" s="16" t="s">
        <v>41</v>
      </c>
      <c r="G40" s="18"/>
      <c r="H40" s="18"/>
      <c r="I40" s="17"/>
      <c r="J40" s="16" t="s">
        <v>172</v>
      </c>
      <c r="K40" s="17"/>
      <c r="L40" s="20" t="s">
        <v>172</v>
      </c>
      <c r="M40" s="23">
        <v>125.51</v>
      </c>
      <c r="N40" s="21">
        <v>1.1499999999999999</v>
      </c>
      <c r="O40" s="22"/>
      <c r="P40" s="21">
        <v>39.979999999999997</v>
      </c>
      <c r="Q40" s="22"/>
      <c r="R40" s="23">
        <v>23.99</v>
      </c>
      <c r="S40" s="21">
        <v>959.15</v>
      </c>
      <c r="T40" s="22"/>
    </row>
    <row r="41" spans="1:20" ht="11.25" customHeight="1">
      <c r="A41" s="16" t="s">
        <v>172</v>
      </c>
      <c r="B41" s="17"/>
      <c r="C41" s="16" t="s">
        <v>172</v>
      </c>
      <c r="D41" s="18"/>
      <c r="E41" s="17"/>
      <c r="F41" s="16" t="s">
        <v>42</v>
      </c>
      <c r="G41" s="18"/>
      <c r="H41" s="18"/>
      <c r="I41" s="17"/>
      <c r="J41" s="16" t="s">
        <v>172</v>
      </c>
      <c r="K41" s="17"/>
      <c r="L41" s="20" t="s">
        <v>172</v>
      </c>
      <c r="M41" s="23">
        <v>16.43</v>
      </c>
      <c r="N41" s="21">
        <v>1.25</v>
      </c>
      <c r="O41" s="22"/>
      <c r="P41" s="21">
        <v>5.69</v>
      </c>
      <c r="Q41" s="22"/>
      <c r="R41" s="23">
        <v>9.94</v>
      </c>
      <c r="S41" s="21">
        <v>56.55</v>
      </c>
      <c r="T41" s="22"/>
    </row>
    <row r="42" spans="1:20" ht="11.25" customHeight="1">
      <c r="A42" s="16" t="s">
        <v>172</v>
      </c>
      <c r="B42" s="17"/>
      <c r="C42" s="16" t="s">
        <v>172</v>
      </c>
      <c r="D42" s="18"/>
      <c r="E42" s="17"/>
      <c r="F42" s="16" t="s">
        <v>43</v>
      </c>
      <c r="G42" s="18"/>
      <c r="H42" s="18"/>
      <c r="I42" s="17"/>
      <c r="J42" s="16" t="s">
        <v>172</v>
      </c>
      <c r="K42" s="17"/>
      <c r="L42" s="20" t="s">
        <v>172</v>
      </c>
      <c r="M42" s="23">
        <v>2.9</v>
      </c>
      <c r="N42" s="21">
        <v>1.25</v>
      </c>
      <c r="O42" s="22"/>
      <c r="P42" s="41" t="s">
        <v>137</v>
      </c>
      <c r="Q42" s="22"/>
      <c r="R42" s="23">
        <v>23.99</v>
      </c>
      <c r="S42" s="41" t="s">
        <v>138</v>
      </c>
      <c r="T42" s="22"/>
    </row>
    <row r="43" spans="1:20" ht="11.25" customHeight="1">
      <c r="A43" s="16" t="s">
        <v>172</v>
      </c>
      <c r="B43" s="17"/>
      <c r="C43" s="16" t="s">
        <v>172</v>
      </c>
      <c r="D43" s="18"/>
      <c r="E43" s="17"/>
      <c r="F43" s="16" t="s">
        <v>44</v>
      </c>
      <c r="G43" s="18"/>
      <c r="H43" s="18"/>
      <c r="I43" s="17"/>
      <c r="J43" s="16" t="s">
        <v>172</v>
      </c>
      <c r="K43" s="17"/>
      <c r="L43" s="20" t="s">
        <v>172</v>
      </c>
      <c r="M43" s="23">
        <v>831.38</v>
      </c>
      <c r="N43" s="21">
        <v>1</v>
      </c>
      <c r="O43" s="22"/>
      <c r="P43" s="21">
        <v>230.29</v>
      </c>
      <c r="Q43" s="22"/>
      <c r="R43" s="23">
        <v>6.56</v>
      </c>
      <c r="S43" s="21">
        <v>1510.72</v>
      </c>
      <c r="T43" s="22"/>
    </row>
    <row r="44" spans="1:20" ht="11.25" customHeight="1">
      <c r="A44" s="16" t="s">
        <v>172</v>
      </c>
      <c r="B44" s="17"/>
      <c r="C44" s="16" t="s">
        <v>139</v>
      </c>
      <c r="D44" s="18"/>
      <c r="E44" s="17"/>
      <c r="F44" s="16" t="s">
        <v>140</v>
      </c>
      <c r="G44" s="18"/>
      <c r="H44" s="18"/>
      <c r="I44" s="17"/>
      <c r="J44" s="16" t="s">
        <v>47</v>
      </c>
      <c r="K44" s="17"/>
      <c r="L44" s="59">
        <v>31.855</v>
      </c>
      <c r="M44" s="23">
        <v>12.19</v>
      </c>
      <c r="N44" s="21">
        <v>1</v>
      </c>
      <c r="O44" s="22"/>
      <c r="P44" s="21">
        <v>388.31</v>
      </c>
      <c r="Q44" s="22"/>
      <c r="R44" s="23">
        <v>6.56</v>
      </c>
      <c r="S44" s="21">
        <v>2547.33</v>
      </c>
      <c r="T44" s="22"/>
    </row>
    <row r="45" spans="1:20" ht="11.25" customHeight="1">
      <c r="A45" s="16" t="s">
        <v>172</v>
      </c>
      <c r="B45" s="17"/>
      <c r="C45" s="16" t="s">
        <v>172</v>
      </c>
      <c r="D45" s="18"/>
      <c r="E45" s="17"/>
      <c r="F45" s="16" t="s">
        <v>48</v>
      </c>
      <c r="G45" s="18"/>
      <c r="H45" s="18"/>
      <c r="I45" s="17"/>
      <c r="J45" s="16" t="s">
        <v>51</v>
      </c>
      <c r="K45" s="17"/>
      <c r="L45" s="42">
        <v>100</v>
      </c>
      <c r="M45" s="20" t="s">
        <v>172</v>
      </c>
      <c r="N45" s="21">
        <v>0.85</v>
      </c>
      <c r="O45" s="22"/>
      <c r="P45" s="21">
        <v>40.98</v>
      </c>
      <c r="Q45" s="22"/>
      <c r="R45" s="42">
        <v>85</v>
      </c>
      <c r="S45" s="21">
        <v>835.75</v>
      </c>
      <c r="T45" s="22"/>
    </row>
    <row r="46" spans="1:20" ht="11.25" customHeight="1">
      <c r="A46" s="16" t="s">
        <v>172</v>
      </c>
      <c r="B46" s="17"/>
      <c r="C46" s="16" t="s">
        <v>172</v>
      </c>
      <c r="D46" s="18"/>
      <c r="E46" s="17"/>
      <c r="F46" s="16" t="s">
        <v>49</v>
      </c>
      <c r="G46" s="18"/>
      <c r="H46" s="18"/>
      <c r="I46" s="17"/>
      <c r="J46" s="16" t="s">
        <v>51</v>
      </c>
      <c r="K46" s="17"/>
      <c r="L46" s="42">
        <v>60</v>
      </c>
      <c r="M46" s="20" t="s">
        <v>172</v>
      </c>
      <c r="N46" s="21">
        <v>0.8</v>
      </c>
      <c r="O46" s="22"/>
      <c r="P46" s="21">
        <v>24.59</v>
      </c>
      <c r="Q46" s="22"/>
      <c r="R46" s="42">
        <v>48</v>
      </c>
      <c r="S46" s="21">
        <v>471.96</v>
      </c>
      <c r="T46" s="22"/>
    </row>
    <row r="47" spans="1:20" ht="11.25" customHeight="1">
      <c r="A47" s="16" t="s">
        <v>172</v>
      </c>
      <c r="B47" s="17"/>
      <c r="C47" s="16" t="s">
        <v>172</v>
      </c>
      <c r="D47" s="18"/>
      <c r="E47" s="17"/>
      <c r="F47" s="52" t="s">
        <v>50</v>
      </c>
      <c r="G47" s="53"/>
      <c r="H47" s="53"/>
      <c r="I47" s="54"/>
      <c r="J47" s="52" t="s">
        <v>52</v>
      </c>
      <c r="K47" s="54"/>
      <c r="L47" s="55">
        <v>14.36</v>
      </c>
      <c r="M47" s="20" t="s">
        <v>172</v>
      </c>
      <c r="N47" s="44">
        <v>1.1499999999999999</v>
      </c>
      <c r="O47" s="45"/>
      <c r="P47" s="41" t="s">
        <v>172</v>
      </c>
      <c r="Q47" s="22"/>
      <c r="R47" s="43" t="s">
        <v>172</v>
      </c>
      <c r="S47" s="44">
        <v>4.57</v>
      </c>
      <c r="T47" s="45"/>
    </row>
    <row r="48" spans="1:20" ht="11.25" customHeight="1">
      <c r="A48" s="16" t="s">
        <v>172</v>
      </c>
      <c r="B48" s="17"/>
      <c r="C48" s="16" t="s">
        <v>172</v>
      </c>
      <c r="D48" s="18"/>
      <c r="E48" s="17"/>
      <c r="F48" s="46" t="s">
        <v>53</v>
      </c>
      <c r="G48" s="47"/>
      <c r="H48" s="47"/>
      <c r="I48" s="48"/>
      <c r="J48" s="46" t="s">
        <v>172</v>
      </c>
      <c r="K48" s="48"/>
      <c r="L48" s="49" t="s">
        <v>172</v>
      </c>
      <c r="M48" s="20" t="s">
        <v>172</v>
      </c>
      <c r="N48" s="16" t="s">
        <v>172</v>
      </c>
      <c r="O48" s="17"/>
      <c r="P48" s="50">
        <v>729.84</v>
      </c>
      <c r="Q48" s="51"/>
      <c r="R48" s="20" t="s">
        <v>172</v>
      </c>
      <c r="S48" s="50">
        <v>6381.46</v>
      </c>
      <c r="T48" s="51"/>
    </row>
    <row r="49" spans="1:20" ht="44.8" customHeight="1">
      <c r="A49" s="28" t="s">
        <v>29</v>
      </c>
      <c r="B49" s="29"/>
      <c r="C49" s="28" t="s">
        <v>62</v>
      </c>
      <c r="D49" s="32"/>
      <c r="E49" s="29"/>
      <c r="F49" s="28" t="s">
        <v>63</v>
      </c>
      <c r="G49" s="32"/>
      <c r="H49" s="32"/>
      <c r="I49" s="29"/>
      <c r="J49" s="28" t="s">
        <v>40</v>
      </c>
      <c r="K49" s="29"/>
      <c r="L49" s="60">
        <v>0.27700000000000002</v>
      </c>
      <c r="M49" s="36">
        <v>2674.21</v>
      </c>
      <c r="N49" s="28" t="s">
        <v>172</v>
      </c>
      <c r="O49" s="29"/>
      <c r="P49" s="56" t="s">
        <v>172</v>
      </c>
      <c r="Q49" s="25"/>
      <c r="R49" s="57" t="s">
        <v>172</v>
      </c>
      <c r="S49" s="56" t="s">
        <v>172</v>
      </c>
      <c r="T49" s="25"/>
    </row>
    <row r="50" spans="1:20" ht="100.85" customHeight="1">
      <c r="A50" s="30" t="s">
        <v>172</v>
      </c>
      <c r="B50" s="31"/>
      <c r="C50" s="30" t="s">
        <v>130</v>
      </c>
      <c r="D50" s="33"/>
      <c r="E50" s="31"/>
      <c r="F50" s="30" t="s">
        <v>131</v>
      </c>
      <c r="G50" s="33"/>
      <c r="H50" s="33"/>
      <c r="I50" s="31"/>
      <c r="J50" s="30" t="s">
        <v>172</v>
      </c>
      <c r="K50" s="31"/>
      <c r="L50" s="35" t="s">
        <v>172</v>
      </c>
      <c r="M50" s="35" t="s">
        <v>172</v>
      </c>
      <c r="N50" s="30" t="s">
        <v>172</v>
      </c>
      <c r="O50" s="31"/>
      <c r="P50" s="26" t="s">
        <v>172</v>
      </c>
      <c r="Q50" s="27"/>
      <c r="R50" s="58" t="s">
        <v>172</v>
      </c>
      <c r="S50" s="26" t="s">
        <v>172</v>
      </c>
      <c r="T50" s="27"/>
    </row>
    <row r="51" spans="1:20" ht="11.25" customHeight="1">
      <c r="A51" s="16" t="s">
        <v>172</v>
      </c>
      <c r="B51" s="17"/>
      <c r="C51" s="16" t="s">
        <v>172</v>
      </c>
      <c r="D51" s="18"/>
      <c r="E51" s="17"/>
      <c r="F51" s="16" t="s">
        <v>41</v>
      </c>
      <c r="G51" s="18"/>
      <c r="H51" s="18"/>
      <c r="I51" s="17"/>
      <c r="J51" s="16" t="s">
        <v>172</v>
      </c>
      <c r="K51" s="17"/>
      <c r="L51" s="20" t="s">
        <v>172</v>
      </c>
      <c r="M51" s="23">
        <v>132.33000000000001</v>
      </c>
      <c r="N51" s="21">
        <v>1.1499999999999999</v>
      </c>
      <c r="O51" s="22"/>
      <c r="P51" s="21">
        <v>42.15</v>
      </c>
      <c r="Q51" s="22"/>
      <c r="R51" s="23">
        <v>23.99</v>
      </c>
      <c r="S51" s="21">
        <v>1011.27</v>
      </c>
      <c r="T51" s="22"/>
    </row>
    <row r="52" spans="1:20" ht="11.25" customHeight="1">
      <c r="A52" s="16" t="s">
        <v>172</v>
      </c>
      <c r="B52" s="17"/>
      <c r="C52" s="16" t="s">
        <v>172</v>
      </c>
      <c r="D52" s="18"/>
      <c r="E52" s="17"/>
      <c r="F52" s="16" t="s">
        <v>42</v>
      </c>
      <c r="G52" s="18"/>
      <c r="H52" s="18"/>
      <c r="I52" s="17"/>
      <c r="J52" s="16" t="s">
        <v>172</v>
      </c>
      <c r="K52" s="17"/>
      <c r="L52" s="20" t="s">
        <v>172</v>
      </c>
      <c r="M52" s="23">
        <v>5.79</v>
      </c>
      <c r="N52" s="21">
        <v>1.25</v>
      </c>
      <c r="O52" s="22"/>
      <c r="P52" s="21">
        <v>2</v>
      </c>
      <c r="Q52" s="22"/>
      <c r="R52" s="23">
        <v>9.94</v>
      </c>
      <c r="S52" s="21">
        <v>19.93</v>
      </c>
      <c r="T52" s="22"/>
    </row>
    <row r="53" spans="1:20" ht="11.25" customHeight="1">
      <c r="A53" s="16" t="s">
        <v>172</v>
      </c>
      <c r="B53" s="17"/>
      <c r="C53" s="16" t="s">
        <v>172</v>
      </c>
      <c r="D53" s="18"/>
      <c r="E53" s="17"/>
      <c r="F53" s="16" t="s">
        <v>43</v>
      </c>
      <c r="G53" s="18"/>
      <c r="H53" s="18"/>
      <c r="I53" s="17"/>
      <c r="J53" s="16" t="s">
        <v>172</v>
      </c>
      <c r="K53" s="17"/>
      <c r="L53" s="20" t="s">
        <v>172</v>
      </c>
      <c r="M53" s="23">
        <v>0.99</v>
      </c>
      <c r="N53" s="21">
        <v>1.25</v>
      </c>
      <c r="O53" s="22"/>
      <c r="P53" s="41" t="s">
        <v>141</v>
      </c>
      <c r="Q53" s="22"/>
      <c r="R53" s="23">
        <v>23.99</v>
      </c>
      <c r="S53" s="41" t="s">
        <v>142</v>
      </c>
      <c r="T53" s="22"/>
    </row>
    <row r="54" spans="1:20" ht="11.25" customHeight="1">
      <c r="A54" s="16" t="s">
        <v>172</v>
      </c>
      <c r="B54" s="17"/>
      <c r="C54" s="16" t="s">
        <v>172</v>
      </c>
      <c r="D54" s="18"/>
      <c r="E54" s="17"/>
      <c r="F54" s="16" t="s">
        <v>44</v>
      </c>
      <c r="G54" s="18"/>
      <c r="H54" s="18"/>
      <c r="I54" s="17"/>
      <c r="J54" s="16" t="s">
        <v>172</v>
      </c>
      <c r="K54" s="17"/>
      <c r="L54" s="20" t="s">
        <v>172</v>
      </c>
      <c r="M54" s="23">
        <v>2536.09</v>
      </c>
      <c r="N54" s="21">
        <v>1</v>
      </c>
      <c r="O54" s="22"/>
      <c r="P54" s="21">
        <v>702.5</v>
      </c>
      <c r="Q54" s="22"/>
      <c r="R54" s="23">
        <v>6.56</v>
      </c>
      <c r="S54" s="21">
        <v>4608.38</v>
      </c>
      <c r="T54" s="22"/>
    </row>
    <row r="55" spans="1:20" ht="11.25" customHeight="1">
      <c r="A55" s="16" t="s">
        <v>172</v>
      </c>
      <c r="B55" s="17"/>
      <c r="C55" s="16" t="s">
        <v>143</v>
      </c>
      <c r="D55" s="18"/>
      <c r="E55" s="17"/>
      <c r="F55" s="16" t="s">
        <v>144</v>
      </c>
      <c r="G55" s="18"/>
      <c r="H55" s="18"/>
      <c r="I55" s="17"/>
      <c r="J55" s="16" t="s">
        <v>64</v>
      </c>
      <c r="K55" s="17"/>
      <c r="L55" s="59">
        <v>1.413</v>
      </c>
      <c r="M55" s="23">
        <v>402.47</v>
      </c>
      <c r="N55" s="21">
        <v>1</v>
      </c>
      <c r="O55" s="22"/>
      <c r="P55" s="21">
        <v>568.69000000000005</v>
      </c>
      <c r="Q55" s="22"/>
      <c r="R55" s="23">
        <v>6.56</v>
      </c>
      <c r="S55" s="21">
        <v>3730.61</v>
      </c>
      <c r="T55" s="22"/>
    </row>
    <row r="56" spans="1:20" ht="11.25" customHeight="1">
      <c r="A56" s="16" t="s">
        <v>172</v>
      </c>
      <c r="B56" s="17"/>
      <c r="C56" s="16" t="s">
        <v>145</v>
      </c>
      <c r="D56" s="18"/>
      <c r="E56" s="17"/>
      <c r="F56" s="16" t="s">
        <v>146</v>
      </c>
      <c r="G56" s="18"/>
      <c r="H56" s="18"/>
      <c r="I56" s="17"/>
      <c r="J56" s="16" t="s">
        <v>45</v>
      </c>
      <c r="K56" s="17"/>
      <c r="L56" s="23">
        <v>1.38</v>
      </c>
      <c r="M56" s="23">
        <v>64.7</v>
      </c>
      <c r="N56" s="21">
        <v>1</v>
      </c>
      <c r="O56" s="22"/>
      <c r="P56" s="21">
        <v>89.29</v>
      </c>
      <c r="Q56" s="22"/>
      <c r="R56" s="23">
        <v>6.56</v>
      </c>
      <c r="S56" s="21">
        <v>585.72</v>
      </c>
      <c r="T56" s="22"/>
    </row>
    <row r="57" spans="1:20" ht="11.25" customHeight="1">
      <c r="A57" s="16" t="s">
        <v>172</v>
      </c>
      <c r="B57" s="17"/>
      <c r="C57" s="16" t="s">
        <v>172</v>
      </c>
      <c r="D57" s="18"/>
      <c r="E57" s="17"/>
      <c r="F57" s="16" t="s">
        <v>48</v>
      </c>
      <c r="G57" s="18"/>
      <c r="H57" s="18"/>
      <c r="I57" s="17"/>
      <c r="J57" s="16" t="s">
        <v>51</v>
      </c>
      <c r="K57" s="17"/>
      <c r="L57" s="42">
        <v>100</v>
      </c>
      <c r="M57" s="20" t="s">
        <v>172</v>
      </c>
      <c r="N57" s="21">
        <v>0.85</v>
      </c>
      <c r="O57" s="22"/>
      <c r="P57" s="21">
        <v>42.49</v>
      </c>
      <c r="Q57" s="22"/>
      <c r="R57" s="42">
        <v>85</v>
      </c>
      <c r="S57" s="21">
        <v>866.57</v>
      </c>
      <c r="T57" s="22"/>
    </row>
    <row r="58" spans="1:20" ht="11.25" customHeight="1">
      <c r="A58" s="16" t="s">
        <v>172</v>
      </c>
      <c r="B58" s="17"/>
      <c r="C58" s="16" t="s">
        <v>172</v>
      </c>
      <c r="D58" s="18"/>
      <c r="E58" s="17"/>
      <c r="F58" s="16" t="s">
        <v>49</v>
      </c>
      <c r="G58" s="18"/>
      <c r="H58" s="18"/>
      <c r="I58" s="17"/>
      <c r="J58" s="16" t="s">
        <v>51</v>
      </c>
      <c r="K58" s="17"/>
      <c r="L58" s="42">
        <v>60</v>
      </c>
      <c r="M58" s="20" t="s">
        <v>172</v>
      </c>
      <c r="N58" s="21">
        <v>0.8</v>
      </c>
      <c r="O58" s="22"/>
      <c r="P58" s="21">
        <v>25.49</v>
      </c>
      <c r="Q58" s="22"/>
      <c r="R58" s="42">
        <v>48</v>
      </c>
      <c r="S58" s="21">
        <v>489.36</v>
      </c>
      <c r="T58" s="22"/>
    </row>
    <row r="59" spans="1:20" ht="11.25" customHeight="1">
      <c r="A59" s="16" t="s">
        <v>172</v>
      </c>
      <c r="B59" s="17"/>
      <c r="C59" s="16" t="s">
        <v>172</v>
      </c>
      <c r="D59" s="18"/>
      <c r="E59" s="17"/>
      <c r="F59" s="52" t="s">
        <v>50</v>
      </c>
      <c r="G59" s="53"/>
      <c r="H59" s="53"/>
      <c r="I59" s="54"/>
      <c r="J59" s="52" t="s">
        <v>52</v>
      </c>
      <c r="K59" s="54"/>
      <c r="L59" s="55">
        <v>16.059999999999999</v>
      </c>
      <c r="M59" s="20" t="s">
        <v>172</v>
      </c>
      <c r="N59" s="44">
        <v>1.1499999999999999</v>
      </c>
      <c r="O59" s="45"/>
      <c r="P59" s="41" t="s">
        <v>172</v>
      </c>
      <c r="Q59" s="22"/>
      <c r="R59" s="43" t="s">
        <v>172</v>
      </c>
      <c r="S59" s="44">
        <v>5.12</v>
      </c>
      <c r="T59" s="45"/>
    </row>
    <row r="60" spans="1:20" ht="11.25" customHeight="1">
      <c r="A60" s="16" t="s">
        <v>172</v>
      </c>
      <c r="B60" s="17"/>
      <c r="C60" s="16" t="s">
        <v>172</v>
      </c>
      <c r="D60" s="18"/>
      <c r="E60" s="17"/>
      <c r="F60" s="46" t="s">
        <v>53</v>
      </c>
      <c r="G60" s="47"/>
      <c r="H60" s="47"/>
      <c r="I60" s="48"/>
      <c r="J60" s="46" t="s">
        <v>172</v>
      </c>
      <c r="K60" s="48"/>
      <c r="L60" s="49" t="s">
        <v>172</v>
      </c>
      <c r="M60" s="20" t="s">
        <v>172</v>
      </c>
      <c r="N60" s="16" t="s">
        <v>172</v>
      </c>
      <c r="O60" s="17"/>
      <c r="P60" s="50">
        <v>1472.61</v>
      </c>
      <c r="Q60" s="51"/>
      <c r="R60" s="20" t="s">
        <v>172</v>
      </c>
      <c r="S60" s="50">
        <v>11311.84</v>
      </c>
      <c r="T60" s="51"/>
    </row>
    <row r="61" spans="1:20" ht="56.05" customHeight="1">
      <c r="A61" s="28" t="s">
        <v>30</v>
      </c>
      <c r="B61" s="29"/>
      <c r="C61" s="28" t="s">
        <v>38</v>
      </c>
      <c r="D61" s="32"/>
      <c r="E61" s="29"/>
      <c r="F61" s="28" t="s">
        <v>65</v>
      </c>
      <c r="G61" s="32"/>
      <c r="H61" s="32"/>
      <c r="I61" s="29"/>
      <c r="J61" s="28" t="s">
        <v>40</v>
      </c>
      <c r="K61" s="29"/>
      <c r="L61" s="60">
        <v>0.54900000000000004</v>
      </c>
      <c r="M61" s="36">
        <v>14398.25</v>
      </c>
      <c r="N61" s="28" t="s">
        <v>172</v>
      </c>
      <c r="O61" s="29"/>
      <c r="P61" s="56" t="s">
        <v>172</v>
      </c>
      <c r="Q61" s="25"/>
      <c r="R61" s="57" t="s">
        <v>172</v>
      </c>
      <c r="S61" s="56" t="s">
        <v>172</v>
      </c>
      <c r="T61" s="25"/>
    </row>
    <row r="62" spans="1:20" ht="100.85" customHeight="1">
      <c r="A62" s="30" t="s">
        <v>172</v>
      </c>
      <c r="B62" s="31"/>
      <c r="C62" s="30" t="s">
        <v>130</v>
      </c>
      <c r="D62" s="33"/>
      <c r="E62" s="31"/>
      <c r="F62" s="30" t="s">
        <v>131</v>
      </c>
      <c r="G62" s="33"/>
      <c r="H62" s="33"/>
      <c r="I62" s="31"/>
      <c r="J62" s="30" t="s">
        <v>172</v>
      </c>
      <c r="K62" s="31"/>
      <c r="L62" s="35" t="s">
        <v>172</v>
      </c>
      <c r="M62" s="35" t="s">
        <v>172</v>
      </c>
      <c r="N62" s="30" t="s">
        <v>172</v>
      </c>
      <c r="O62" s="31"/>
      <c r="P62" s="26" t="s">
        <v>172</v>
      </c>
      <c r="Q62" s="27"/>
      <c r="R62" s="58" t="s">
        <v>172</v>
      </c>
      <c r="S62" s="26" t="s">
        <v>172</v>
      </c>
      <c r="T62" s="27"/>
    </row>
    <row r="63" spans="1:20" ht="11.25" customHeight="1">
      <c r="A63" s="16" t="s">
        <v>172</v>
      </c>
      <c r="B63" s="17"/>
      <c r="C63" s="16" t="s">
        <v>172</v>
      </c>
      <c r="D63" s="18"/>
      <c r="E63" s="17"/>
      <c r="F63" s="16" t="s">
        <v>41</v>
      </c>
      <c r="G63" s="18"/>
      <c r="H63" s="18"/>
      <c r="I63" s="17"/>
      <c r="J63" s="16" t="s">
        <v>172</v>
      </c>
      <c r="K63" s="17"/>
      <c r="L63" s="20" t="s">
        <v>172</v>
      </c>
      <c r="M63" s="23">
        <v>1426.85</v>
      </c>
      <c r="N63" s="21">
        <v>1.1499999999999999</v>
      </c>
      <c r="O63" s="22"/>
      <c r="P63" s="21">
        <v>900.84</v>
      </c>
      <c r="Q63" s="22"/>
      <c r="R63" s="23">
        <v>23.99</v>
      </c>
      <c r="S63" s="21">
        <v>21611.19</v>
      </c>
      <c r="T63" s="22"/>
    </row>
    <row r="64" spans="1:20" ht="11.25" customHeight="1">
      <c r="A64" s="16" t="s">
        <v>172</v>
      </c>
      <c r="B64" s="17"/>
      <c r="C64" s="16" t="s">
        <v>172</v>
      </c>
      <c r="D64" s="18"/>
      <c r="E64" s="17"/>
      <c r="F64" s="16" t="s">
        <v>42</v>
      </c>
      <c r="G64" s="18"/>
      <c r="H64" s="18"/>
      <c r="I64" s="17"/>
      <c r="J64" s="16" t="s">
        <v>172</v>
      </c>
      <c r="K64" s="17"/>
      <c r="L64" s="20" t="s">
        <v>172</v>
      </c>
      <c r="M64" s="23">
        <v>55.47</v>
      </c>
      <c r="N64" s="21">
        <v>1.25</v>
      </c>
      <c r="O64" s="22"/>
      <c r="P64" s="21">
        <v>38.07</v>
      </c>
      <c r="Q64" s="22"/>
      <c r="R64" s="23">
        <v>9.94</v>
      </c>
      <c r="S64" s="21">
        <v>378.38</v>
      </c>
      <c r="T64" s="22"/>
    </row>
    <row r="65" spans="1:20" ht="11.25" customHeight="1">
      <c r="A65" s="16" t="s">
        <v>172</v>
      </c>
      <c r="B65" s="17"/>
      <c r="C65" s="16" t="s">
        <v>172</v>
      </c>
      <c r="D65" s="18"/>
      <c r="E65" s="17"/>
      <c r="F65" s="16" t="s">
        <v>43</v>
      </c>
      <c r="G65" s="18"/>
      <c r="H65" s="18"/>
      <c r="I65" s="17"/>
      <c r="J65" s="16" t="s">
        <v>172</v>
      </c>
      <c r="K65" s="17"/>
      <c r="L65" s="20" t="s">
        <v>172</v>
      </c>
      <c r="M65" s="23">
        <v>7.94</v>
      </c>
      <c r="N65" s="21">
        <v>1.25</v>
      </c>
      <c r="O65" s="22"/>
      <c r="P65" s="41" t="s">
        <v>147</v>
      </c>
      <c r="Q65" s="22"/>
      <c r="R65" s="23">
        <v>23.99</v>
      </c>
      <c r="S65" s="41" t="s">
        <v>148</v>
      </c>
      <c r="T65" s="22"/>
    </row>
    <row r="66" spans="1:20" ht="11.25" customHeight="1">
      <c r="A66" s="16" t="s">
        <v>172</v>
      </c>
      <c r="B66" s="17"/>
      <c r="C66" s="16" t="s">
        <v>172</v>
      </c>
      <c r="D66" s="18"/>
      <c r="E66" s="17"/>
      <c r="F66" s="16" t="s">
        <v>44</v>
      </c>
      <c r="G66" s="18"/>
      <c r="H66" s="18"/>
      <c r="I66" s="17"/>
      <c r="J66" s="16" t="s">
        <v>172</v>
      </c>
      <c r="K66" s="17"/>
      <c r="L66" s="20" t="s">
        <v>172</v>
      </c>
      <c r="M66" s="23">
        <v>12915.93</v>
      </c>
      <c r="N66" s="21">
        <v>1</v>
      </c>
      <c r="O66" s="22"/>
      <c r="P66" s="21">
        <v>7090.85</v>
      </c>
      <c r="Q66" s="22"/>
      <c r="R66" s="23">
        <v>6.56</v>
      </c>
      <c r="S66" s="21">
        <v>46515.95</v>
      </c>
      <c r="T66" s="22"/>
    </row>
    <row r="67" spans="1:20" ht="22.4" customHeight="1">
      <c r="A67" s="16" t="s">
        <v>172</v>
      </c>
      <c r="B67" s="17"/>
      <c r="C67" s="16" t="s">
        <v>149</v>
      </c>
      <c r="D67" s="18"/>
      <c r="E67" s="17"/>
      <c r="F67" s="16" t="s">
        <v>150</v>
      </c>
      <c r="G67" s="18"/>
      <c r="H67" s="18"/>
      <c r="I67" s="17"/>
      <c r="J67" s="16" t="s">
        <v>47</v>
      </c>
      <c r="K67" s="17"/>
      <c r="L67" s="59">
        <v>64.781999999999996</v>
      </c>
      <c r="M67" s="23">
        <v>50.65</v>
      </c>
      <c r="N67" s="21">
        <v>1</v>
      </c>
      <c r="O67" s="22"/>
      <c r="P67" s="21">
        <v>3281.21</v>
      </c>
      <c r="Q67" s="22"/>
      <c r="R67" s="23">
        <v>6.56</v>
      </c>
      <c r="S67" s="21">
        <v>21524.73</v>
      </c>
      <c r="T67" s="22"/>
    </row>
    <row r="68" spans="1:20" ht="11.25" customHeight="1">
      <c r="A68" s="16" t="s">
        <v>172</v>
      </c>
      <c r="B68" s="17"/>
      <c r="C68" s="16" t="s">
        <v>172</v>
      </c>
      <c r="D68" s="18"/>
      <c r="E68" s="17"/>
      <c r="F68" s="16" t="s">
        <v>48</v>
      </c>
      <c r="G68" s="18"/>
      <c r="H68" s="18"/>
      <c r="I68" s="17"/>
      <c r="J68" s="16" t="s">
        <v>51</v>
      </c>
      <c r="K68" s="17"/>
      <c r="L68" s="42">
        <v>105</v>
      </c>
      <c r="M68" s="20" t="s">
        <v>172</v>
      </c>
      <c r="N68" s="21">
        <v>0.85</v>
      </c>
      <c r="O68" s="22"/>
      <c r="P68" s="21">
        <v>951.6</v>
      </c>
      <c r="Q68" s="22"/>
      <c r="R68" s="42">
        <v>89</v>
      </c>
      <c r="S68" s="21">
        <v>19350.3</v>
      </c>
      <c r="T68" s="22"/>
    </row>
    <row r="69" spans="1:20" ht="11.25" customHeight="1">
      <c r="A69" s="16" t="s">
        <v>172</v>
      </c>
      <c r="B69" s="17"/>
      <c r="C69" s="16" t="s">
        <v>172</v>
      </c>
      <c r="D69" s="18"/>
      <c r="E69" s="17"/>
      <c r="F69" s="16" t="s">
        <v>49</v>
      </c>
      <c r="G69" s="18"/>
      <c r="H69" s="18"/>
      <c r="I69" s="17"/>
      <c r="J69" s="16" t="s">
        <v>51</v>
      </c>
      <c r="K69" s="17"/>
      <c r="L69" s="42">
        <v>47</v>
      </c>
      <c r="M69" s="20" t="s">
        <v>172</v>
      </c>
      <c r="N69" s="21">
        <v>0.8</v>
      </c>
      <c r="O69" s="22"/>
      <c r="P69" s="21">
        <v>425.96</v>
      </c>
      <c r="Q69" s="22"/>
      <c r="R69" s="42">
        <v>37</v>
      </c>
      <c r="S69" s="21">
        <v>8044.51</v>
      </c>
      <c r="T69" s="22"/>
    </row>
    <row r="70" spans="1:20" ht="11.25" customHeight="1">
      <c r="A70" s="16" t="s">
        <v>172</v>
      </c>
      <c r="B70" s="17"/>
      <c r="C70" s="16" t="s">
        <v>172</v>
      </c>
      <c r="D70" s="18"/>
      <c r="E70" s="17"/>
      <c r="F70" s="52" t="s">
        <v>50</v>
      </c>
      <c r="G70" s="53"/>
      <c r="H70" s="53"/>
      <c r="I70" s="54"/>
      <c r="J70" s="52" t="s">
        <v>52</v>
      </c>
      <c r="K70" s="54"/>
      <c r="L70" s="55">
        <v>153.59</v>
      </c>
      <c r="M70" s="20" t="s">
        <v>172</v>
      </c>
      <c r="N70" s="44">
        <v>1.1499999999999999</v>
      </c>
      <c r="O70" s="45"/>
      <c r="P70" s="41" t="s">
        <v>172</v>
      </c>
      <c r="Q70" s="22"/>
      <c r="R70" s="43" t="s">
        <v>172</v>
      </c>
      <c r="S70" s="44">
        <v>96.97</v>
      </c>
      <c r="T70" s="45"/>
    </row>
    <row r="71" spans="1:20" ht="11.25" customHeight="1">
      <c r="A71" s="16" t="s">
        <v>172</v>
      </c>
      <c r="B71" s="17"/>
      <c r="C71" s="16" t="s">
        <v>172</v>
      </c>
      <c r="D71" s="18"/>
      <c r="E71" s="17"/>
      <c r="F71" s="46" t="s">
        <v>53</v>
      </c>
      <c r="G71" s="47"/>
      <c r="H71" s="47"/>
      <c r="I71" s="48"/>
      <c r="J71" s="46" t="s">
        <v>172</v>
      </c>
      <c r="K71" s="48"/>
      <c r="L71" s="49" t="s">
        <v>172</v>
      </c>
      <c r="M71" s="20" t="s">
        <v>172</v>
      </c>
      <c r="N71" s="16" t="s">
        <v>172</v>
      </c>
      <c r="O71" s="17"/>
      <c r="P71" s="50">
        <v>12688.53</v>
      </c>
      <c r="Q71" s="51"/>
      <c r="R71" s="20" t="s">
        <v>172</v>
      </c>
      <c r="S71" s="50">
        <v>117425.06</v>
      </c>
      <c r="T71" s="51"/>
    </row>
    <row r="72" spans="1:20" ht="11.25" customHeight="1">
      <c r="A72" s="4" t="s">
        <v>172</v>
      </c>
      <c r="B72" s="5"/>
      <c r="C72" s="4" t="s">
        <v>172</v>
      </c>
      <c r="D72" s="6"/>
      <c r="E72" s="5"/>
      <c r="F72" s="4" t="s">
        <v>66</v>
      </c>
      <c r="G72" s="6"/>
      <c r="H72" s="6"/>
      <c r="I72" s="5"/>
      <c r="J72" s="4" t="s">
        <v>172</v>
      </c>
      <c r="K72" s="5"/>
      <c r="L72" s="7" t="s">
        <v>172</v>
      </c>
      <c r="M72" s="8" t="s">
        <v>172</v>
      </c>
      <c r="N72" s="4" t="s">
        <v>172</v>
      </c>
      <c r="O72" s="5"/>
      <c r="P72" s="9">
        <v>26035.75</v>
      </c>
      <c r="Q72" s="10"/>
      <c r="R72" s="8" t="s">
        <v>172</v>
      </c>
      <c r="S72" s="9">
        <v>280047.58</v>
      </c>
      <c r="T72" s="10"/>
    </row>
    <row r="73" spans="1:20" ht="22.4" customHeight="1">
      <c r="A73" s="38" t="s">
        <v>67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0"/>
    </row>
    <row r="74" spans="1:20" ht="33.65" customHeight="1">
      <c r="A74" s="28" t="s">
        <v>31</v>
      </c>
      <c r="B74" s="29"/>
      <c r="C74" s="28" t="s">
        <v>68</v>
      </c>
      <c r="D74" s="32"/>
      <c r="E74" s="29"/>
      <c r="F74" s="28" t="s">
        <v>69</v>
      </c>
      <c r="G74" s="32"/>
      <c r="H74" s="32"/>
      <c r="I74" s="29"/>
      <c r="J74" s="28" t="s">
        <v>56</v>
      </c>
      <c r="K74" s="29"/>
      <c r="L74" s="36">
        <v>0.12</v>
      </c>
      <c r="M74" s="36">
        <v>71.180000000000007</v>
      </c>
      <c r="N74" s="28" t="s">
        <v>172</v>
      </c>
      <c r="O74" s="29"/>
      <c r="P74" s="56" t="s">
        <v>172</v>
      </c>
      <c r="Q74" s="25"/>
      <c r="R74" s="57" t="s">
        <v>172</v>
      </c>
      <c r="S74" s="56" t="s">
        <v>172</v>
      </c>
      <c r="T74" s="25"/>
    </row>
    <row r="75" spans="1:20" ht="33.65" customHeight="1">
      <c r="A75" s="30" t="s">
        <v>172</v>
      </c>
      <c r="B75" s="31"/>
      <c r="C75" s="30" t="s">
        <v>134</v>
      </c>
      <c r="D75" s="33"/>
      <c r="E75" s="31"/>
      <c r="F75" s="30" t="s">
        <v>135</v>
      </c>
      <c r="G75" s="33"/>
      <c r="H75" s="33"/>
      <c r="I75" s="31"/>
      <c r="J75" s="30" t="s">
        <v>172</v>
      </c>
      <c r="K75" s="31"/>
      <c r="L75" s="35" t="s">
        <v>172</v>
      </c>
      <c r="M75" s="35" t="s">
        <v>172</v>
      </c>
      <c r="N75" s="30" t="s">
        <v>172</v>
      </c>
      <c r="O75" s="31"/>
      <c r="P75" s="26" t="s">
        <v>172</v>
      </c>
      <c r="Q75" s="27"/>
      <c r="R75" s="58" t="s">
        <v>172</v>
      </c>
      <c r="S75" s="26" t="s">
        <v>172</v>
      </c>
      <c r="T75" s="27"/>
    </row>
    <row r="76" spans="1:20" ht="11.25" customHeight="1">
      <c r="A76" s="16" t="s">
        <v>172</v>
      </c>
      <c r="B76" s="17"/>
      <c r="C76" s="16" t="s">
        <v>172</v>
      </c>
      <c r="D76" s="18"/>
      <c r="E76" s="17"/>
      <c r="F76" s="16" t="s">
        <v>41</v>
      </c>
      <c r="G76" s="18"/>
      <c r="H76" s="18"/>
      <c r="I76" s="17"/>
      <c r="J76" s="16" t="s">
        <v>172</v>
      </c>
      <c r="K76" s="17"/>
      <c r="L76" s="20" t="s">
        <v>172</v>
      </c>
      <c r="M76" s="23">
        <v>70.98</v>
      </c>
      <c r="N76" s="21">
        <v>1.1499999999999999</v>
      </c>
      <c r="O76" s="22"/>
      <c r="P76" s="21">
        <v>9.8000000000000007</v>
      </c>
      <c r="Q76" s="22"/>
      <c r="R76" s="23">
        <v>23.99</v>
      </c>
      <c r="S76" s="21">
        <v>234.99</v>
      </c>
      <c r="T76" s="22"/>
    </row>
    <row r="77" spans="1:20" ht="11.25" customHeight="1">
      <c r="A77" s="16" t="s">
        <v>172</v>
      </c>
      <c r="B77" s="17"/>
      <c r="C77" s="16" t="s">
        <v>172</v>
      </c>
      <c r="D77" s="18"/>
      <c r="E77" s="17"/>
      <c r="F77" s="16" t="s">
        <v>42</v>
      </c>
      <c r="G77" s="18"/>
      <c r="H77" s="18"/>
      <c r="I77" s="17"/>
      <c r="J77" s="16" t="s">
        <v>172</v>
      </c>
      <c r="K77" s="17"/>
      <c r="L77" s="20" t="s">
        <v>172</v>
      </c>
      <c r="M77" s="23">
        <v>0.2</v>
      </c>
      <c r="N77" s="21">
        <v>1.1499999999999999</v>
      </c>
      <c r="O77" s="22"/>
      <c r="P77" s="21">
        <v>0.03</v>
      </c>
      <c r="Q77" s="22"/>
      <c r="R77" s="23">
        <v>9.94</v>
      </c>
      <c r="S77" s="21">
        <v>0.27</v>
      </c>
      <c r="T77" s="22"/>
    </row>
    <row r="78" spans="1:20" ht="11.25" customHeight="1">
      <c r="A78" s="16" t="s">
        <v>172</v>
      </c>
      <c r="B78" s="17"/>
      <c r="C78" s="16" t="s">
        <v>172</v>
      </c>
      <c r="D78" s="18"/>
      <c r="E78" s="17"/>
      <c r="F78" s="16" t="s">
        <v>48</v>
      </c>
      <c r="G78" s="18"/>
      <c r="H78" s="18"/>
      <c r="I78" s="17"/>
      <c r="J78" s="16" t="s">
        <v>51</v>
      </c>
      <c r="K78" s="17"/>
      <c r="L78" s="42">
        <v>83</v>
      </c>
      <c r="M78" s="20" t="s">
        <v>172</v>
      </c>
      <c r="N78" s="21">
        <v>0.85</v>
      </c>
      <c r="O78" s="22"/>
      <c r="P78" s="21">
        <v>8.1300000000000008</v>
      </c>
      <c r="Q78" s="22"/>
      <c r="R78" s="42">
        <v>71</v>
      </c>
      <c r="S78" s="21">
        <v>166.84</v>
      </c>
      <c r="T78" s="22"/>
    </row>
    <row r="79" spans="1:20" ht="11.25" customHeight="1">
      <c r="A79" s="16" t="s">
        <v>172</v>
      </c>
      <c r="B79" s="17"/>
      <c r="C79" s="16" t="s">
        <v>172</v>
      </c>
      <c r="D79" s="18"/>
      <c r="E79" s="17"/>
      <c r="F79" s="16" t="s">
        <v>49</v>
      </c>
      <c r="G79" s="18"/>
      <c r="H79" s="18"/>
      <c r="I79" s="17"/>
      <c r="J79" s="16" t="s">
        <v>51</v>
      </c>
      <c r="K79" s="17"/>
      <c r="L79" s="42">
        <v>65</v>
      </c>
      <c r="M79" s="20" t="s">
        <v>172</v>
      </c>
      <c r="N79" s="21">
        <v>0.8</v>
      </c>
      <c r="O79" s="22"/>
      <c r="P79" s="21">
        <v>6.37</v>
      </c>
      <c r="Q79" s="22"/>
      <c r="R79" s="42">
        <v>52</v>
      </c>
      <c r="S79" s="21">
        <v>122.19</v>
      </c>
      <c r="T79" s="22"/>
    </row>
    <row r="80" spans="1:20" ht="11.25" customHeight="1">
      <c r="A80" s="16" t="s">
        <v>172</v>
      </c>
      <c r="B80" s="17"/>
      <c r="C80" s="16" t="s">
        <v>172</v>
      </c>
      <c r="D80" s="18"/>
      <c r="E80" s="17"/>
      <c r="F80" s="52" t="s">
        <v>50</v>
      </c>
      <c r="G80" s="53"/>
      <c r="H80" s="53"/>
      <c r="I80" s="54"/>
      <c r="J80" s="52" t="s">
        <v>52</v>
      </c>
      <c r="K80" s="54"/>
      <c r="L80" s="55">
        <v>9.1</v>
      </c>
      <c r="M80" s="20" t="s">
        <v>172</v>
      </c>
      <c r="N80" s="44">
        <v>1.1499999999999999</v>
      </c>
      <c r="O80" s="45"/>
      <c r="P80" s="41" t="s">
        <v>172</v>
      </c>
      <c r="Q80" s="22"/>
      <c r="R80" s="43" t="s">
        <v>172</v>
      </c>
      <c r="S80" s="44">
        <v>1.26</v>
      </c>
      <c r="T80" s="45"/>
    </row>
    <row r="81" spans="1:20" ht="11.25" customHeight="1">
      <c r="A81" s="16" t="s">
        <v>172</v>
      </c>
      <c r="B81" s="17"/>
      <c r="C81" s="16" t="s">
        <v>172</v>
      </c>
      <c r="D81" s="18"/>
      <c r="E81" s="17"/>
      <c r="F81" s="46" t="s">
        <v>53</v>
      </c>
      <c r="G81" s="47"/>
      <c r="H81" s="47"/>
      <c r="I81" s="48"/>
      <c r="J81" s="46" t="s">
        <v>172</v>
      </c>
      <c r="K81" s="48"/>
      <c r="L81" s="49" t="s">
        <v>172</v>
      </c>
      <c r="M81" s="20" t="s">
        <v>172</v>
      </c>
      <c r="N81" s="16" t="s">
        <v>172</v>
      </c>
      <c r="O81" s="17"/>
      <c r="P81" s="50">
        <v>24.33</v>
      </c>
      <c r="Q81" s="51"/>
      <c r="R81" s="20" t="s">
        <v>172</v>
      </c>
      <c r="S81" s="50">
        <v>524.29</v>
      </c>
      <c r="T81" s="51"/>
    </row>
    <row r="82" spans="1:20" ht="22.4" customHeight="1">
      <c r="A82" s="16" t="s">
        <v>32</v>
      </c>
      <c r="B82" s="17"/>
      <c r="C82" s="16" t="s">
        <v>70</v>
      </c>
      <c r="D82" s="18"/>
      <c r="E82" s="17"/>
      <c r="F82" s="68" t="s">
        <v>194</v>
      </c>
      <c r="G82" s="18"/>
      <c r="H82" s="18"/>
      <c r="I82" s="17"/>
      <c r="J82" s="16" t="s">
        <v>40</v>
      </c>
      <c r="K82" s="17"/>
      <c r="L82" s="23">
        <v>3.89</v>
      </c>
      <c r="M82" s="23">
        <v>517.64</v>
      </c>
      <c r="N82" s="16" t="s">
        <v>172</v>
      </c>
      <c r="O82" s="17"/>
      <c r="P82" s="41" t="s">
        <v>172</v>
      </c>
      <c r="Q82" s="22"/>
      <c r="R82" s="20" t="s">
        <v>172</v>
      </c>
      <c r="S82" s="41" t="s">
        <v>172</v>
      </c>
      <c r="T82" s="22"/>
    </row>
    <row r="83" spans="1:20" ht="11.25" customHeight="1">
      <c r="A83" s="16" t="s">
        <v>172</v>
      </c>
      <c r="B83" s="17"/>
      <c r="C83" s="16" t="s">
        <v>172</v>
      </c>
      <c r="D83" s="18"/>
      <c r="E83" s="17"/>
      <c r="F83" s="16" t="s">
        <v>41</v>
      </c>
      <c r="G83" s="18"/>
      <c r="H83" s="18"/>
      <c r="I83" s="17"/>
      <c r="J83" s="16" t="s">
        <v>172</v>
      </c>
      <c r="K83" s="17"/>
      <c r="L83" s="20" t="s">
        <v>172</v>
      </c>
      <c r="M83" s="23">
        <v>433.06</v>
      </c>
      <c r="N83" s="21">
        <v>1</v>
      </c>
      <c r="O83" s="22"/>
      <c r="P83" s="21">
        <v>1684.6</v>
      </c>
      <c r="Q83" s="22"/>
      <c r="R83" s="23">
        <v>23.99</v>
      </c>
      <c r="S83" s="21">
        <v>40413.64</v>
      </c>
      <c r="T83" s="22"/>
    </row>
    <row r="84" spans="1:20" ht="11.25" customHeight="1">
      <c r="A84" s="16" t="s">
        <v>172</v>
      </c>
      <c r="B84" s="17"/>
      <c r="C84" s="16" t="s">
        <v>172</v>
      </c>
      <c r="D84" s="18"/>
      <c r="E84" s="17"/>
      <c r="F84" s="16" t="s">
        <v>42</v>
      </c>
      <c r="G84" s="18"/>
      <c r="H84" s="18"/>
      <c r="I84" s="17"/>
      <c r="J84" s="16" t="s">
        <v>172</v>
      </c>
      <c r="K84" s="17"/>
      <c r="L84" s="20" t="s">
        <v>172</v>
      </c>
      <c r="M84" s="23">
        <v>84.58</v>
      </c>
      <c r="N84" s="21">
        <v>1</v>
      </c>
      <c r="O84" s="22"/>
      <c r="P84" s="21">
        <v>329.02</v>
      </c>
      <c r="Q84" s="22"/>
      <c r="R84" s="23">
        <v>9.94</v>
      </c>
      <c r="S84" s="21">
        <v>3270.42</v>
      </c>
      <c r="T84" s="22"/>
    </row>
    <row r="85" spans="1:20" ht="11.25" customHeight="1">
      <c r="A85" s="16" t="s">
        <v>172</v>
      </c>
      <c r="B85" s="17"/>
      <c r="C85" s="16" t="s">
        <v>172</v>
      </c>
      <c r="D85" s="18"/>
      <c r="E85" s="17"/>
      <c r="F85" s="16" t="s">
        <v>48</v>
      </c>
      <c r="G85" s="18"/>
      <c r="H85" s="18"/>
      <c r="I85" s="17"/>
      <c r="J85" s="16" t="s">
        <v>51</v>
      </c>
      <c r="K85" s="17"/>
      <c r="L85" s="42">
        <v>110</v>
      </c>
      <c r="M85" s="20" t="s">
        <v>172</v>
      </c>
      <c r="N85" s="21">
        <v>0.85</v>
      </c>
      <c r="O85" s="22"/>
      <c r="P85" s="21">
        <v>1853.06</v>
      </c>
      <c r="Q85" s="22"/>
      <c r="R85" s="42">
        <v>94</v>
      </c>
      <c r="S85" s="21">
        <v>37988.82</v>
      </c>
      <c r="T85" s="22"/>
    </row>
    <row r="86" spans="1:20" ht="11.25" customHeight="1">
      <c r="A86" s="16" t="s">
        <v>172</v>
      </c>
      <c r="B86" s="17"/>
      <c r="C86" s="16" t="s">
        <v>172</v>
      </c>
      <c r="D86" s="18"/>
      <c r="E86" s="17"/>
      <c r="F86" s="16" t="s">
        <v>49</v>
      </c>
      <c r="G86" s="18"/>
      <c r="H86" s="18"/>
      <c r="I86" s="17"/>
      <c r="J86" s="16" t="s">
        <v>51</v>
      </c>
      <c r="K86" s="17"/>
      <c r="L86" s="42">
        <v>60</v>
      </c>
      <c r="M86" s="20" t="s">
        <v>172</v>
      </c>
      <c r="N86" s="21">
        <v>0.8</v>
      </c>
      <c r="O86" s="22"/>
      <c r="P86" s="21">
        <v>1010.76</v>
      </c>
      <c r="Q86" s="22"/>
      <c r="R86" s="42">
        <v>48</v>
      </c>
      <c r="S86" s="21">
        <v>19398.55</v>
      </c>
      <c r="T86" s="22"/>
    </row>
    <row r="87" spans="1:20" ht="11.25" customHeight="1">
      <c r="A87" s="16" t="s">
        <v>172</v>
      </c>
      <c r="B87" s="17"/>
      <c r="C87" s="16" t="s">
        <v>172</v>
      </c>
      <c r="D87" s="18"/>
      <c r="E87" s="17"/>
      <c r="F87" s="52" t="s">
        <v>50</v>
      </c>
      <c r="G87" s="53"/>
      <c r="H87" s="53"/>
      <c r="I87" s="54"/>
      <c r="J87" s="52" t="s">
        <v>52</v>
      </c>
      <c r="K87" s="54"/>
      <c r="L87" s="55">
        <v>55.52</v>
      </c>
      <c r="M87" s="20" t="s">
        <v>172</v>
      </c>
      <c r="N87" s="44">
        <v>1</v>
      </c>
      <c r="O87" s="45"/>
      <c r="P87" s="41" t="s">
        <v>172</v>
      </c>
      <c r="Q87" s="22"/>
      <c r="R87" s="43" t="s">
        <v>172</v>
      </c>
      <c r="S87" s="44">
        <v>215.97</v>
      </c>
      <c r="T87" s="45"/>
    </row>
    <row r="88" spans="1:20" ht="11.25" customHeight="1">
      <c r="A88" s="16" t="s">
        <v>172</v>
      </c>
      <c r="B88" s="17"/>
      <c r="C88" s="16" t="s">
        <v>172</v>
      </c>
      <c r="D88" s="18"/>
      <c r="E88" s="17"/>
      <c r="F88" s="46" t="s">
        <v>53</v>
      </c>
      <c r="G88" s="47"/>
      <c r="H88" s="47"/>
      <c r="I88" s="48"/>
      <c r="J88" s="46" t="s">
        <v>172</v>
      </c>
      <c r="K88" s="48"/>
      <c r="L88" s="49" t="s">
        <v>172</v>
      </c>
      <c r="M88" s="20" t="s">
        <v>172</v>
      </c>
      <c r="N88" s="16" t="s">
        <v>172</v>
      </c>
      <c r="O88" s="17"/>
      <c r="P88" s="50">
        <v>4877.4399999999996</v>
      </c>
      <c r="Q88" s="51"/>
      <c r="R88" s="20" t="s">
        <v>172</v>
      </c>
      <c r="S88" s="50">
        <v>101071.43</v>
      </c>
      <c r="T88" s="51"/>
    </row>
    <row r="89" spans="1:20" ht="22.4" customHeight="1">
      <c r="A89" s="28" t="s">
        <v>33</v>
      </c>
      <c r="B89" s="29"/>
      <c r="C89" s="28" t="s">
        <v>68</v>
      </c>
      <c r="D89" s="32"/>
      <c r="E89" s="29"/>
      <c r="F89" s="28" t="s">
        <v>72</v>
      </c>
      <c r="G89" s="32"/>
      <c r="H89" s="32"/>
      <c r="I89" s="29"/>
      <c r="J89" s="28" t="s">
        <v>56</v>
      </c>
      <c r="K89" s="29"/>
      <c r="L89" s="36">
        <v>0.36</v>
      </c>
      <c r="M89" s="36">
        <v>71.180000000000007</v>
      </c>
      <c r="N89" s="28" t="s">
        <v>172</v>
      </c>
      <c r="O89" s="29"/>
      <c r="P89" s="56" t="s">
        <v>172</v>
      </c>
      <c r="Q89" s="25"/>
      <c r="R89" s="57" t="s">
        <v>172</v>
      </c>
      <c r="S89" s="56" t="s">
        <v>172</v>
      </c>
      <c r="T89" s="25"/>
    </row>
    <row r="90" spans="1:20" ht="33.65" customHeight="1">
      <c r="A90" s="30" t="s">
        <v>172</v>
      </c>
      <c r="B90" s="31"/>
      <c r="C90" s="30" t="s">
        <v>134</v>
      </c>
      <c r="D90" s="33"/>
      <c r="E90" s="31"/>
      <c r="F90" s="30" t="s">
        <v>135</v>
      </c>
      <c r="G90" s="33"/>
      <c r="H90" s="33"/>
      <c r="I90" s="31"/>
      <c r="J90" s="30" t="s">
        <v>172</v>
      </c>
      <c r="K90" s="31"/>
      <c r="L90" s="35" t="s">
        <v>172</v>
      </c>
      <c r="M90" s="35" t="s">
        <v>172</v>
      </c>
      <c r="N90" s="30" t="s">
        <v>172</v>
      </c>
      <c r="O90" s="31"/>
      <c r="P90" s="26" t="s">
        <v>172</v>
      </c>
      <c r="Q90" s="27"/>
      <c r="R90" s="58" t="s">
        <v>172</v>
      </c>
      <c r="S90" s="26" t="s">
        <v>172</v>
      </c>
      <c r="T90" s="27"/>
    </row>
    <row r="91" spans="1:20" ht="11.25" customHeight="1">
      <c r="A91" s="16" t="s">
        <v>172</v>
      </c>
      <c r="B91" s="17"/>
      <c r="C91" s="16" t="s">
        <v>172</v>
      </c>
      <c r="D91" s="18"/>
      <c r="E91" s="17"/>
      <c r="F91" s="16" t="s">
        <v>41</v>
      </c>
      <c r="G91" s="18"/>
      <c r="H91" s="18"/>
      <c r="I91" s="17"/>
      <c r="J91" s="16" t="s">
        <v>172</v>
      </c>
      <c r="K91" s="17"/>
      <c r="L91" s="20" t="s">
        <v>172</v>
      </c>
      <c r="M91" s="23">
        <v>70.98</v>
      </c>
      <c r="N91" s="21">
        <v>1.1499999999999999</v>
      </c>
      <c r="O91" s="22"/>
      <c r="P91" s="21">
        <v>29.39</v>
      </c>
      <c r="Q91" s="22"/>
      <c r="R91" s="23">
        <v>23.99</v>
      </c>
      <c r="S91" s="21">
        <v>704.96</v>
      </c>
      <c r="T91" s="22"/>
    </row>
    <row r="92" spans="1:20" ht="11.25" customHeight="1">
      <c r="A92" s="16" t="s">
        <v>172</v>
      </c>
      <c r="B92" s="17"/>
      <c r="C92" s="16" t="s">
        <v>172</v>
      </c>
      <c r="D92" s="18"/>
      <c r="E92" s="17"/>
      <c r="F92" s="16" t="s">
        <v>42</v>
      </c>
      <c r="G92" s="18"/>
      <c r="H92" s="18"/>
      <c r="I92" s="17"/>
      <c r="J92" s="16" t="s">
        <v>172</v>
      </c>
      <c r="K92" s="17"/>
      <c r="L92" s="20" t="s">
        <v>172</v>
      </c>
      <c r="M92" s="23">
        <v>0.2</v>
      </c>
      <c r="N92" s="21">
        <v>1.1499999999999999</v>
      </c>
      <c r="O92" s="22"/>
      <c r="P92" s="21">
        <v>0.08</v>
      </c>
      <c r="Q92" s="22"/>
      <c r="R92" s="23">
        <v>9.94</v>
      </c>
      <c r="S92" s="21">
        <v>0.82</v>
      </c>
      <c r="T92" s="22"/>
    </row>
    <row r="93" spans="1:20" ht="11.25" customHeight="1">
      <c r="A93" s="16" t="s">
        <v>172</v>
      </c>
      <c r="B93" s="17"/>
      <c r="C93" s="16" t="s">
        <v>172</v>
      </c>
      <c r="D93" s="18"/>
      <c r="E93" s="17"/>
      <c r="F93" s="16" t="s">
        <v>48</v>
      </c>
      <c r="G93" s="18"/>
      <c r="H93" s="18"/>
      <c r="I93" s="17"/>
      <c r="J93" s="16" t="s">
        <v>51</v>
      </c>
      <c r="K93" s="17"/>
      <c r="L93" s="42">
        <v>83</v>
      </c>
      <c r="M93" s="20" t="s">
        <v>172</v>
      </c>
      <c r="N93" s="21">
        <v>0.85</v>
      </c>
      <c r="O93" s="22"/>
      <c r="P93" s="21">
        <v>24.39</v>
      </c>
      <c r="Q93" s="22"/>
      <c r="R93" s="42">
        <v>71</v>
      </c>
      <c r="S93" s="21">
        <v>500.52</v>
      </c>
      <c r="T93" s="22"/>
    </row>
    <row r="94" spans="1:20" ht="11.25" customHeight="1">
      <c r="A94" s="16" t="s">
        <v>172</v>
      </c>
      <c r="B94" s="17"/>
      <c r="C94" s="16" t="s">
        <v>172</v>
      </c>
      <c r="D94" s="18"/>
      <c r="E94" s="17"/>
      <c r="F94" s="16" t="s">
        <v>49</v>
      </c>
      <c r="G94" s="18"/>
      <c r="H94" s="18"/>
      <c r="I94" s="17"/>
      <c r="J94" s="16" t="s">
        <v>51</v>
      </c>
      <c r="K94" s="17"/>
      <c r="L94" s="42">
        <v>65</v>
      </c>
      <c r="M94" s="20" t="s">
        <v>172</v>
      </c>
      <c r="N94" s="21">
        <v>0.8</v>
      </c>
      <c r="O94" s="22"/>
      <c r="P94" s="21">
        <v>19.100000000000001</v>
      </c>
      <c r="Q94" s="22"/>
      <c r="R94" s="42">
        <v>52</v>
      </c>
      <c r="S94" s="21">
        <v>366.58</v>
      </c>
      <c r="T94" s="22"/>
    </row>
    <row r="95" spans="1:20" ht="11.25" customHeight="1">
      <c r="A95" s="16" t="s">
        <v>172</v>
      </c>
      <c r="B95" s="17"/>
      <c r="C95" s="16" t="s">
        <v>172</v>
      </c>
      <c r="D95" s="18"/>
      <c r="E95" s="17"/>
      <c r="F95" s="52" t="s">
        <v>50</v>
      </c>
      <c r="G95" s="53"/>
      <c r="H95" s="53"/>
      <c r="I95" s="54"/>
      <c r="J95" s="52" t="s">
        <v>52</v>
      </c>
      <c r="K95" s="54"/>
      <c r="L95" s="55">
        <v>9.1</v>
      </c>
      <c r="M95" s="20" t="s">
        <v>172</v>
      </c>
      <c r="N95" s="44">
        <v>1.1499999999999999</v>
      </c>
      <c r="O95" s="45"/>
      <c r="P95" s="41" t="s">
        <v>172</v>
      </c>
      <c r="Q95" s="22"/>
      <c r="R95" s="43" t="s">
        <v>172</v>
      </c>
      <c r="S95" s="44">
        <v>3.77</v>
      </c>
      <c r="T95" s="45"/>
    </row>
    <row r="96" spans="1:20" ht="11.25" customHeight="1">
      <c r="A96" s="16" t="s">
        <v>172</v>
      </c>
      <c r="B96" s="17"/>
      <c r="C96" s="16" t="s">
        <v>172</v>
      </c>
      <c r="D96" s="18"/>
      <c r="E96" s="17"/>
      <c r="F96" s="46" t="s">
        <v>53</v>
      </c>
      <c r="G96" s="47"/>
      <c r="H96" s="47"/>
      <c r="I96" s="48"/>
      <c r="J96" s="46" t="s">
        <v>172</v>
      </c>
      <c r="K96" s="48"/>
      <c r="L96" s="49" t="s">
        <v>172</v>
      </c>
      <c r="M96" s="20" t="s">
        <v>172</v>
      </c>
      <c r="N96" s="16" t="s">
        <v>172</v>
      </c>
      <c r="O96" s="17"/>
      <c r="P96" s="50">
        <v>72.959999999999994</v>
      </c>
      <c r="Q96" s="51"/>
      <c r="R96" s="20" t="s">
        <v>172</v>
      </c>
      <c r="S96" s="50">
        <v>1572.88</v>
      </c>
      <c r="T96" s="51"/>
    </row>
    <row r="97" spans="1:20" ht="22.4" customHeight="1">
      <c r="A97" s="28" t="s">
        <v>34</v>
      </c>
      <c r="B97" s="29"/>
      <c r="C97" s="28" t="s">
        <v>73</v>
      </c>
      <c r="D97" s="32"/>
      <c r="E97" s="29"/>
      <c r="F97" s="28" t="s">
        <v>74</v>
      </c>
      <c r="G97" s="32"/>
      <c r="H97" s="32"/>
      <c r="I97" s="29"/>
      <c r="J97" s="28" t="s">
        <v>40</v>
      </c>
      <c r="K97" s="29"/>
      <c r="L97" s="67">
        <v>1.2</v>
      </c>
      <c r="M97" s="36">
        <v>311.93</v>
      </c>
      <c r="N97" s="28" t="s">
        <v>172</v>
      </c>
      <c r="O97" s="29"/>
      <c r="P97" s="56" t="s">
        <v>172</v>
      </c>
      <c r="Q97" s="25"/>
      <c r="R97" s="57" t="s">
        <v>172</v>
      </c>
      <c r="S97" s="56" t="s">
        <v>172</v>
      </c>
      <c r="T97" s="25"/>
    </row>
    <row r="98" spans="1:20" ht="100.85" customHeight="1">
      <c r="A98" s="30" t="s">
        <v>172</v>
      </c>
      <c r="B98" s="31"/>
      <c r="C98" s="30" t="s">
        <v>130</v>
      </c>
      <c r="D98" s="33"/>
      <c r="E98" s="31"/>
      <c r="F98" s="30" t="s">
        <v>131</v>
      </c>
      <c r="G98" s="33"/>
      <c r="H98" s="33"/>
      <c r="I98" s="31"/>
      <c r="J98" s="30" t="s">
        <v>172</v>
      </c>
      <c r="K98" s="31"/>
      <c r="L98" s="35" t="s">
        <v>172</v>
      </c>
      <c r="M98" s="35" t="s">
        <v>172</v>
      </c>
      <c r="N98" s="30" t="s">
        <v>172</v>
      </c>
      <c r="O98" s="31"/>
      <c r="P98" s="26" t="s">
        <v>172</v>
      </c>
      <c r="Q98" s="27"/>
      <c r="R98" s="58" t="s">
        <v>172</v>
      </c>
      <c r="S98" s="26" t="s">
        <v>172</v>
      </c>
      <c r="T98" s="27"/>
    </row>
    <row r="99" spans="1:20" ht="11.25" customHeight="1">
      <c r="A99" s="16" t="s">
        <v>172</v>
      </c>
      <c r="B99" s="17"/>
      <c r="C99" s="16" t="s">
        <v>172</v>
      </c>
      <c r="D99" s="18"/>
      <c r="E99" s="17"/>
      <c r="F99" s="16" t="s">
        <v>41</v>
      </c>
      <c r="G99" s="18"/>
      <c r="H99" s="18"/>
      <c r="I99" s="17"/>
      <c r="J99" s="16" t="s">
        <v>172</v>
      </c>
      <c r="K99" s="17"/>
      <c r="L99" s="20" t="s">
        <v>172</v>
      </c>
      <c r="M99" s="23">
        <v>41.8</v>
      </c>
      <c r="N99" s="21">
        <v>1.1499999999999999</v>
      </c>
      <c r="O99" s="22"/>
      <c r="P99" s="21">
        <v>57.68</v>
      </c>
      <c r="Q99" s="22"/>
      <c r="R99" s="23">
        <v>23.99</v>
      </c>
      <c r="S99" s="21">
        <v>1383.84</v>
      </c>
      <c r="T99" s="22"/>
    </row>
    <row r="100" spans="1:20" ht="11.25" customHeight="1">
      <c r="A100" s="16" t="s">
        <v>172</v>
      </c>
      <c r="B100" s="17"/>
      <c r="C100" s="16" t="s">
        <v>172</v>
      </c>
      <c r="D100" s="18"/>
      <c r="E100" s="17"/>
      <c r="F100" s="16" t="s">
        <v>42</v>
      </c>
      <c r="G100" s="18"/>
      <c r="H100" s="18"/>
      <c r="I100" s="17"/>
      <c r="J100" s="16" t="s">
        <v>172</v>
      </c>
      <c r="K100" s="17"/>
      <c r="L100" s="20" t="s">
        <v>172</v>
      </c>
      <c r="M100" s="23">
        <v>0.66</v>
      </c>
      <c r="N100" s="21">
        <v>1.25</v>
      </c>
      <c r="O100" s="22"/>
      <c r="P100" s="21">
        <v>0.99</v>
      </c>
      <c r="Q100" s="22"/>
      <c r="R100" s="23">
        <v>9.94</v>
      </c>
      <c r="S100" s="21">
        <v>9.84</v>
      </c>
      <c r="T100" s="22"/>
    </row>
    <row r="101" spans="1:20" ht="11.25" customHeight="1">
      <c r="A101" s="16" t="s">
        <v>172</v>
      </c>
      <c r="B101" s="17"/>
      <c r="C101" s="16" t="s">
        <v>172</v>
      </c>
      <c r="D101" s="18"/>
      <c r="E101" s="17"/>
      <c r="F101" s="16" t="s">
        <v>43</v>
      </c>
      <c r="G101" s="18"/>
      <c r="H101" s="18"/>
      <c r="I101" s="17"/>
      <c r="J101" s="16" t="s">
        <v>172</v>
      </c>
      <c r="K101" s="17"/>
      <c r="L101" s="20" t="s">
        <v>172</v>
      </c>
      <c r="M101" s="23">
        <v>0.12</v>
      </c>
      <c r="N101" s="21">
        <v>1.25</v>
      </c>
      <c r="O101" s="22"/>
      <c r="P101" s="41" t="s">
        <v>75</v>
      </c>
      <c r="Q101" s="22"/>
      <c r="R101" s="23">
        <v>23.99</v>
      </c>
      <c r="S101" s="41" t="s">
        <v>151</v>
      </c>
      <c r="T101" s="22"/>
    </row>
    <row r="102" spans="1:20" ht="11.25" customHeight="1">
      <c r="A102" s="16" t="s">
        <v>172</v>
      </c>
      <c r="B102" s="17"/>
      <c r="C102" s="16" t="s">
        <v>172</v>
      </c>
      <c r="D102" s="18"/>
      <c r="E102" s="17"/>
      <c r="F102" s="16" t="s">
        <v>44</v>
      </c>
      <c r="G102" s="18"/>
      <c r="H102" s="18"/>
      <c r="I102" s="17"/>
      <c r="J102" s="16" t="s">
        <v>172</v>
      </c>
      <c r="K102" s="17"/>
      <c r="L102" s="20" t="s">
        <v>172</v>
      </c>
      <c r="M102" s="23">
        <v>269.47000000000003</v>
      </c>
      <c r="N102" s="21">
        <v>1</v>
      </c>
      <c r="O102" s="22"/>
      <c r="P102" s="21">
        <v>323.36</v>
      </c>
      <c r="Q102" s="22"/>
      <c r="R102" s="23">
        <v>6.56</v>
      </c>
      <c r="S102" s="21">
        <v>2121.27</v>
      </c>
      <c r="T102" s="22"/>
    </row>
    <row r="103" spans="1:20" ht="11.25" customHeight="1">
      <c r="A103" s="16" t="s">
        <v>172</v>
      </c>
      <c r="B103" s="17"/>
      <c r="C103" s="16" t="s">
        <v>172</v>
      </c>
      <c r="D103" s="18"/>
      <c r="E103" s="17"/>
      <c r="F103" s="16" t="s">
        <v>48</v>
      </c>
      <c r="G103" s="18"/>
      <c r="H103" s="18"/>
      <c r="I103" s="17"/>
      <c r="J103" s="16" t="s">
        <v>51</v>
      </c>
      <c r="K103" s="17"/>
      <c r="L103" s="42">
        <v>120</v>
      </c>
      <c r="M103" s="20" t="s">
        <v>172</v>
      </c>
      <c r="N103" s="21">
        <v>0.85</v>
      </c>
      <c r="O103" s="22"/>
      <c r="P103" s="21">
        <v>69.430000000000007</v>
      </c>
      <c r="Q103" s="22"/>
      <c r="R103" s="42">
        <v>102</v>
      </c>
      <c r="S103" s="21">
        <v>1415.92</v>
      </c>
      <c r="T103" s="22"/>
    </row>
    <row r="104" spans="1:20" ht="11.25" customHeight="1">
      <c r="A104" s="16" t="s">
        <v>172</v>
      </c>
      <c r="B104" s="17"/>
      <c r="C104" s="16" t="s">
        <v>172</v>
      </c>
      <c r="D104" s="18"/>
      <c r="E104" s="17"/>
      <c r="F104" s="16" t="s">
        <v>49</v>
      </c>
      <c r="G104" s="18"/>
      <c r="H104" s="18"/>
      <c r="I104" s="17"/>
      <c r="J104" s="16" t="s">
        <v>51</v>
      </c>
      <c r="K104" s="17"/>
      <c r="L104" s="42">
        <v>55</v>
      </c>
      <c r="M104" s="20" t="s">
        <v>172</v>
      </c>
      <c r="N104" s="21">
        <v>0.8</v>
      </c>
      <c r="O104" s="22"/>
      <c r="P104" s="21">
        <v>31.82</v>
      </c>
      <c r="Q104" s="22"/>
      <c r="R104" s="42">
        <v>44</v>
      </c>
      <c r="S104" s="21">
        <v>610.79</v>
      </c>
      <c r="T104" s="22"/>
    </row>
    <row r="105" spans="1:20" ht="11.25" customHeight="1">
      <c r="A105" s="16" t="s">
        <v>172</v>
      </c>
      <c r="B105" s="17"/>
      <c r="C105" s="16" t="s">
        <v>172</v>
      </c>
      <c r="D105" s="18"/>
      <c r="E105" s="17"/>
      <c r="F105" s="52" t="s">
        <v>50</v>
      </c>
      <c r="G105" s="53"/>
      <c r="H105" s="53"/>
      <c r="I105" s="54"/>
      <c r="J105" s="52" t="s">
        <v>52</v>
      </c>
      <c r="K105" s="54"/>
      <c r="L105" s="55">
        <v>4.9000000000000004</v>
      </c>
      <c r="M105" s="20" t="s">
        <v>172</v>
      </c>
      <c r="N105" s="44">
        <v>1.1499999999999999</v>
      </c>
      <c r="O105" s="45"/>
      <c r="P105" s="41" t="s">
        <v>172</v>
      </c>
      <c r="Q105" s="22"/>
      <c r="R105" s="43" t="s">
        <v>172</v>
      </c>
      <c r="S105" s="44">
        <v>6.76</v>
      </c>
      <c r="T105" s="45"/>
    </row>
    <row r="106" spans="1:20" ht="11.25" customHeight="1">
      <c r="A106" s="16" t="s">
        <v>172</v>
      </c>
      <c r="B106" s="17"/>
      <c r="C106" s="16" t="s">
        <v>172</v>
      </c>
      <c r="D106" s="18"/>
      <c r="E106" s="17"/>
      <c r="F106" s="46" t="s">
        <v>53</v>
      </c>
      <c r="G106" s="47"/>
      <c r="H106" s="47"/>
      <c r="I106" s="48"/>
      <c r="J106" s="46" t="s">
        <v>172</v>
      </c>
      <c r="K106" s="48"/>
      <c r="L106" s="49" t="s">
        <v>172</v>
      </c>
      <c r="M106" s="20" t="s">
        <v>172</v>
      </c>
      <c r="N106" s="16" t="s">
        <v>172</v>
      </c>
      <c r="O106" s="17"/>
      <c r="P106" s="50">
        <v>483.28</v>
      </c>
      <c r="Q106" s="51"/>
      <c r="R106" s="20" t="s">
        <v>172</v>
      </c>
      <c r="S106" s="50">
        <v>5541.66</v>
      </c>
      <c r="T106" s="51"/>
    </row>
    <row r="107" spans="1:20" ht="44.8" customHeight="1">
      <c r="A107" s="28" t="s">
        <v>35</v>
      </c>
      <c r="B107" s="29"/>
      <c r="C107" s="28" t="s">
        <v>76</v>
      </c>
      <c r="D107" s="32"/>
      <c r="E107" s="29"/>
      <c r="F107" s="28" t="s">
        <v>77</v>
      </c>
      <c r="G107" s="32"/>
      <c r="H107" s="32"/>
      <c r="I107" s="29"/>
      <c r="J107" s="28" t="s">
        <v>78</v>
      </c>
      <c r="K107" s="29"/>
      <c r="L107" s="67">
        <v>38.9</v>
      </c>
      <c r="M107" s="36">
        <v>723.09</v>
      </c>
      <c r="N107" s="28" t="s">
        <v>172</v>
      </c>
      <c r="O107" s="29"/>
      <c r="P107" s="56" t="s">
        <v>172</v>
      </c>
      <c r="Q107" s="25"/>
      <c r="R107" s="57" t="s">
        <v>172</v>
      </c>
      <c r="S107" s="56" t="s">
        <v>172</v>
      </c>
      <c r="T107" s="25"/>
    </row>
    <row r="108" spans="1:20" ht="100.85" customHeight="1">
      <c r="A108" s="30" t="s">
        <v>172</v>
      </c>
      <c r="B108" s="31"/>
      <c r="C108" s="30" t="s">
        <v>130</v>
      </c>
      <c r="D108" s="33"/>
      <c r="E108" s="31"/>
      <c r="F108" s="30" t="s">
        <v>131</v>
      </c>
      <c r="G108" s="33"/>
      <c r="H108" s="33"/>
      <c r="I108" s="31"/>
      <c r="J108" s="30" t="s">
        <v>172</v>
      </c>
      <c r="K108" s="31"/>
      <c r="L108" s="35" t="s">
        <v>172</v>
      </c>
      <c r="M108" s="35" t="s">
        <v>172</v>
      </c>
      <c r="N108" s="30" t="s">
        <v>172</v>
      </c>
      <c r="O108" s="31"/>
      <c r="P108" s="26" t="s">
        <v>172</v>
      </c>
      <c r="Q108" s="27"/>
      <c r="R108" s="58" t="s">
        <v>172</v>
      </c>
      <c r="S108" s="26" t="s">
        <v>172</v>
      </c>
      <c r="T108" s="27"/>
    </row>
    <row r="109" spans="1:20" ht="11.25" customHeight="1">
      <c r="A109" s="16" t="s">
        <v>172</v>
      </c>
      <c r="B109" s="17"/>
      <c r="C109" s="16" t="s">
        <v>172</v>
      </c>
      <c r="D109" s="18"/>
      <c r="E109" s="17"/>
      <c r="F109" s="16" t="s">
        <v>41</v>
      </c>
      <c r="G109" s="18"/>
      <c r="H109" s="18"/>
      <c r="I109" s="17"/>
      <c r="J109" s="16" t="s">
        <v>172</v>
      </c>
      <c r="K109" s="17"/>
      <c r="L109" s="20" t="s">
        <v>172</v>
      </c>
      <c r="M109" s="23">
        <v>182.63</v>
      </c>
      <c r="N109" s="21">
        <v>1.1499999999999999</v>
      </c>
      <c r="O109" s="22"/>
      <c r="P109" s="21">
        <v>8169.95</v>
      </c>
      <c r="Q109" s="22"/>
      <c r="R109" s="23">
        <v>23.99</v>
      </c>
      <c r="S109" s="21">
        <v>195997.17</v>
      </c>
      <c r="T109" s="22"/>
    </row>
    <row r="110" spans="1:20" ht="11.25" customHeight="1">
      <c r="A110" s="16" t="s">
        <v>172</v>
      </c>
      <c r="B110" s="17"/>
      <c r="C110" s="16" t="s">
        <v>172</v>
      </c>
      <c r="D110" s="18"/>
      <c r="E110" s="17"/>
      <c r="F110" s="16" t="s">
        <v>44</v>
      </c>
      <c r="G110" s="18"/>
      <c r="H110" s="18"/>
      <c r="I110" s="17"/>
      <c r="J110" s="16" t="s">
        <v>172</v>
      </c>
      <c r="K110" s="17"/>
      <c r="L110" s="20" t="s">
        <v>172</v>
      </c>
      <c r="M110" s="23">
        <v>540.46</v>
      </c>
      <c r="N110" s="21">
        <v>1</v>
      </c>
      <c r="O110" s="22"/>
      <c r="P110" s="21">
        <v>21023.89</v>
      </c>
      <c r="Q110" s="22"/>
      <c r="R110" s="23">
        <v>6.56</v>
      </c>
      <c r="S110" s="21">
        <v>137916.74</v>
      </c>
      <c r="T110" s="22"/>
    </row>
    <row r="111" spans="1:20" ht="22.4" customHeight="1">
      <c r="A111" s="16" t="s">
        <v>172</v>
      </c>
      <c r="B111" s="17"/>
      <c r="C111" s="16" t="s">
        <v>152</v>
      </c>
      <c r="D111" s="18"/>
      <c r="E111" s="17"/>
      <c r="F111" s="16" t="s">
        <v>153</v>
      </c>
      <c r="G111" s="18"/>
      <c r="H111" s="18"/>
      <c r="I111" s="17"/>
      <c r="J111" s="16" t="s">
        <v>47</v>
      </c>
      <c r="K111" s="17"/>
      <c r="L111" s="42">
        <v>-389</v>
      </c>
      <c r="M111" s="23">
        <v>39.409999999999997</v>
      </c>
      <c r="N111" s="21">
        <v>1</v>
      </c>
      <c r="O111" s="22"/>
      <c r="P111" s="21">
        <v>-15330.49</v>
      </c>
      <c r="Q111" s="22"/>
      <c r="R111" s="23">
        <v>6.56</v>
      </c>
      <c r="S111" s="21">
        <v>-100568.01</v>
      </c>
      <c r="T111" s="22"/>
    </row>
    <row r="112" spans="1:20" ht="22.4" customHeight="1">
      <c r="A112" s="16" t="s">
        <v>172</v>
      </c>
      <c r="B112" s="17"/>
      <c r="C112" s="16" t="s">
        <v>154</v>
      </c>
      <c r="D112" s="18"/>
      <c r="E112" s="17"/>
      <c r="F112" s="16" t="s">
        <v>155</v>
      </c>
      <c r="G112" s="18"/>
      <c r="H112" s="18"/>
      <c r="I112" s="17"/>
      <c r="J112" s="16" t="s">
        <v>47</v>
      </c>
      <c r="K112" s="17"/>
      <c r="L112" s="59">
        <v>-86.358000000000004</v>
      </c>
      <c r="M112" s="23">
        <v>43.3</v>
      </c>
      <c r="N112" s="21">
        <v>1</v>
      </c>
      <c r="O112" s="22"/>
      <c r="P112" s="21">
        <v>-3739.3</v>
      </c>
      <c r="Q112" s="22"/>
      <c r="R112" s="23">
        <v>6.56</v>
      </c>
      <c r="S112" s="21">
        <v>-24529.82</v>
      </c>
      <c r="T112" s="22"/>
    </row>
    <row r="113" spans="1:20" ht="22.4" customHeight="1">
      <c r="A113" s="16" t="s">
        <v>172</v>
      </c>
      <c r="B113" s="17"/>
      <c r="C113" s="16" t="s">
        <v>79</v>
      </c>
      <c r="D113" s="18"/>
      <c r="E113" s="17"/>
      <c r="F113" s="16" t="s">
        <v>80</v>
      </c>
      <c r="G113" s="18"/>
      <c r="H113" s="18"/>
      <c r="I113" s="17"/>
      <c r="J113" s="16" t="s">
        <v>78</v>
      </c>
      <c r="K113" s="17"/>
      <c r="L113" s="59">
        <v>45.124000000000002</v>
      </c>
      <c r="M113" s="23">
        <v>117.1</v>
      </c>
      <c r="N113" s="21">
        <v>1</v>
      </c>
      <c r="O113" s="22"/>
      <c r="P113" s="21">
        <v>5284.02</v>
      </c>
      <c r="Q113" s="22"/>
      <c r="R113" s="23">
        <v>6.56</v>
      </c>
      <c r="S113" s="21">
        <v>34663.17</v>
      </c>
      <c r="T113" s="22"/>
    </row>
    <row r="114" spans="1:20" ht="11.25" customHeight="1">
      <c r="A114" s="16" t="s">
        <v>172</v>
      </c>
      <c r="B114" s="17"/>
      <c r="C114" s="16" t="s">
        <v>172</v>
      </c>
      <c r="D114" s="18"/>
      <c r="E114" s="17"/>
      <c r="F114" s="16" t="s">
        <v>48</v>
      </c>
      <c r="G114" s="18"/>
      <c r="H114" s="18"/>
      <c r="I114" s="17"/>
      <c r="J114" s="16" t="s">
        <v>51</v>
      </c>
      <c r="K114" s="17"/>
      <c r="L114" s="42">
        <v>120</v>
      </c>
      <c r="M114" s="20" t="s">
        <v>172</v>
      </c>
      <c r="N114" s="21">
        <v>0.85</v>
      </c>
      <c r="O114" s="22"/>
      <c r="P114" s="21">
        <v>9803.94</v>
      </c>
      <c r="Q114" s="22"/>
      <c r="R114" s="42">
        <v>102</v>
      </c>
      <c r="S114" s="21">
        <v>199917.11</v>
      </c>
      <c r="T114" s="22"/>
    </row>
    <row r="115" spans="1:20" ht="11.25" customHeight="1">
      <c r="A115" s="16" t="s">
        <v>172</v>
      </c>
      <c r="B115" s="17"/>
      <c r="C115" s="16" t="s">
        <v>172</v>
      </c>
      <c r="D115" s="18"/>
      <c r="E115" s="17"/>
      <c r="F115" s="16" t="s">
        <v>49</v>
      </c>
      <c r="G115" s="18"/>
      <c r="H115" s="18"/>
      <c r="I115" s="17"/>
      <c r="J115" s="16" t="s">
        <v>51</v>
      </c>
      <c r="K115" s="17"/>
      <c r="L115" s="42">
        <v>55</v>
      </c>
      <c r="M115" s="20" t="s">
        <v>172</v>
      </c>
      <c r="N115" s="21">
        <v>0.8</v>
      </c>
      <c r="O115" s="22"/>
      <c r="P115" s="21">
        <v>4493.47</v>
      </c>
      <c r="Q115" s="22"/>
      <c r="R115" s="42">
        <v>44</v>
      </c>
      <c r="S115" s="21">
        <v>86238.75</v>
      </c>
      <c r="T115" s="22"/>
    </row>
    <row r="116" spans="1:20" ht="11.25" customHeight="1">
      <c r="A116" s="16" t="s">
        <v>172</v>
      </c>
      <c r="B116" s="17"/>
      <c r="C116" s="16" t="s">
        <v>172</v>
      </c>
      <c r="D116" s="18"/>
      <c r="E116" s="17"/>
      <c r="F116" s="52" t="s">
        <v>50</v>
      </c>
      <c r="G116" s="53"/>
      <c r="H116" s="53"/>
      <c r="I116" s="54"/>
      <c r="J116" s="52" t="s">
        <v>52</v>
      </c>
      <c r="K116" s="54"/>
      <c r="L116" s="55">
        <v>21.41</v>
      </c>
      <c r="M116" s="20" t="s">
        <v>172</v>
      </c>
      <c r="N116" s="44">
        <v>1.1499999999999999</v>
      </c>
      <c r="O116" s="45"/>
      <c r="P116" s="41" t="s">
        <v>172</v>
      </c>
      <c r="Q116" s="22"/>
      <c r="R116" s="43" t="s">
        <v>172</v>
      </c>
      <c r="S116" s="44">
        <v>957.78</v>
      </c>
      <c r="T116" s="45"/>
    </row>
    <row r="117" spans="1:20" ht="11.25" customHeight="1">
      <c r="A117" s="16" t="s">
        <v>172</v>
      </c>
      <c r="B117" s="17"/>
      <c r="C117" s="16" t="s">
        <v>172</v>
      </c>
      <c r="D117" s="18"/>
      <c r="E117" s="17"/>
      <c r="F117" s="46" t="s">
        <v>53</v>
      </c>
      <c r="G117" s="47"/>
      <c r="H117" s="47"/>
      <c r="I117" s="48"/>
      <c r="J117" s="46" t="s">
        <v>172</v>
      </c>
      <c r="K117" s="48"/>
      <c r="L117" s="49" t="s">
        <v>172</v>
      </c>
      <c r="M117" s="20" t="s">
        <v>172</v>
      </c>
      <c r="N117" s="16" t="s">
        <v>172</v>
      </c>
      <c r="O117" s="17"/>
      <c r="P117" s="50">
        <v>29705.48</v>
      </c>
      <c r="Q117" s="51"/>
      <c r="R117" s="20" t="s">
        <v>172</v>
      </c>
      <c r="S117" s="50">
        <v>529635.11</v>
      </c>
      <c r="T117" s="51"/>
    </row>
    <row r="118" spans="1:20" ht="22.4" customHeight="1">
      <c r="A118" s="28" t="s">
        <v>81</v>
      </c>
      <c r="B118" s="29"/>
      <c r="C118" s="28" t="s">
        <v>82</v>
      </c>
      <c r="D118" s="32"/>
      <c r="E118" s="29"/>
      <c r="F118" s="28" t="s">
        <v>83</v>
      </c>
      <c r="G118" s="32"/>
      <c r="H118" s="32"/>
      <c r="I118" s="29"/>
      <c r="J118" s="28" t="s">
        <v>40</v>
      </c>
      <c r="K118" s="29"/>
      <c r="L118" s="36">
        <v>3.89</v>
      </c>
      <c r="M118" s="36">
        <v>969.04</v>
      </c>
      <c r="N118" s="28" t="s">
        <v>172</v>
      </c>
      <c r="O118" s="29"/>
      <c r="P118" s="56" t="s">
        <v>172</v>
      </c>
      <c r="Q118" s="25"/>
      <c r="R118" s="57" t="s">
        <v>172</v>
      </c>
      <c r="S118" s="56" t="s">
        <v>172</v>
      </c>
      <c r="T118" s="25"/>
    </row>
    <row r="119" spans="1:20" ht="100.85" customHeight="1">
      <c r="A119" s="30" t="s">
        <v>172</v>
      </c>
      <c r="B119" s="31"/>
      <c r="C119" s="30" t="s">
        <v>130</v>
      </c>
      <c r="D119" s="33"/>
      <c r="E119" s="31"/>
      <c r="F119" s="30" t="s">
        <v>131</v>
      </c>
      <c r="G119" s="33"/>
      <c r="H119" s="33"/>
      <c r="I119" s="31"/>
      <c r="J119" s="30" t="s">
        <v>172</v>
      </c>
      <c r="K119" s="31"/>
      <c r="L119" s="35" t="s">
        <v>172</v>
      </c>
      <c r="M119" s="35" t="s">
        <v>172</v>
      </c>
      <c r="N119" s="30" t="s">
        <v>172</v>
      </c>
      <c r="O119" s="31"/>
      <c r="P119" s="26" t="s">
        <v>172</v>
      </c>
      <c r="Q119" s="27"/>
      <c r="R119" s="58" t="s">
        <v>172</v>
      </c>
      <c r="S119" s="26" t="s">
        <v>172</v>
      </c>
      <c r="T119" s="27"/>
    </row>
    <row r="120" spans="1:20" ht="11.25" customHeight="1">
      <c r="A120" s="16" t="s">
        <v>172</v>
      </c>
      <c r="B120" s="17"/>
      <c r="C120" s="16" t="s">
        <v>172</v>
      </c>
      <c r="D120" s="18"/>
      <c r="E120" s="17"/>
      <c r="F120" s="16" t="s">
        <v>41</v>
      </c>
      <c r="G120" s="18"/>
      <c r="H120" s="18"/>
      <c r="I120" s="17"/>
      <c r="J120" s="16" t="s">
        <v>172</v>
      </c>
      <c r="K120" s="17"/>
      <c r="L120" s="20" t="s">
        <v>172</v>
      </c>
      <c r="M120" s="23">
        <v>321.93</v>
      </c>
      <c r="N120" s="21">
        <v>1.1499999999999999</v>
      </c>
      <c r="O120" s="22"/>
      <c r="P120" s="21">
        <v>1440.15</v>
      </c>
      <c r="Q120" s="22"/>
      <c r="R120" s="23">
        <v>23.99</v>
      </c>
      <c r="S120" s="21">
        <v>34549.29</v>
      </c>
      <c r="T120" s="22"/>
    </row>
    <row r="121" spans="1:20" ht="11.25" customHeight="1">
      <c r="A121" s="16" t="s">
        <v>172</v>
      </c>
      <c r="B121" s="17"/>
      <c r="C121" s="16" t="s">
        <v>172</v>
      </c>
      <c r="D121" s="18"/>
      <c r="E121" s="17"/>
      <c r="F121" s="16" t="s">
        <v>42</v>
      </c>
      <c r="G121" s="18"/>
      <c r="H121" s="18"/>
      <c r="I121" s="17"/>
      <c r="J121" s="16" t="s">
        <v>172</v>
      </c>
      <c r="K121" s="17"/>
      <c r="L121" s="20" t="s">
        <v>172</v>
      </c>
      <c r="M121" s="23">
        <v>98.67</v>
      </c>
      <c r="N121" s="21">
        <v>1.25</v>
      </c>
      <c r="O121" s="22"/>
      <c r="P121" s="21">
        <v>479.78</v>
      </c>
      <c r="Q121" s="22"/>
      <c r="R121" s="23">
        <v>9.94</v>
      </c>
      <c r="S121" s="21">
        <v>4769.04</v>
      </c>
      <c r="T121" s="22"/>
    </row>
    <row r="122" spans="1:20" ht="11.25" customHeight="1">
      <c r="A122" s="16" t="s">
        <v>172</v>
      </c>
      <c r="B122" s="17"/>
      <c r="C122" s="16" t="s">
        <v>172</v>
      </c>
      <c r="D122" s="18"/>
      <c r="E122" s="17"/>
      <c r="F122" s="16" t="s">
        <v>43</v>
      </c>
      <c r="G122" s="18"/>
      <c r="H122" s="18"/>
      <c r="I122" s="17"/>
      <c r="J122" s="16" t="s">
        <v>172</v>
      </c>
      <c r="K122" s="17"/>
      <c r="L122" s="20" t="s">
        <v>172</v>
      </c>
      <c r="M122" s="23">
        <v>14.69</v>
      </c>
      <c r="N122" s="21">
        <v>1.25</v>
      </c>
      <c r="O122" s="22"/>
      <c r="P122" s="41" t="s">
        <v>84</v>
      </c>
      <c r="Q122" s="22"/>
      <c r="R122" s="23">
        <v>23.99</v>
      </c>
      <c r="S122" s="41" t="s">
        <v>156</v>
      </c>
      <c r="T122" s="22"/>
    </row>
    <row r="123" spans="1:20" ht="11.25" customHeight="1">
      <c r="A123" s="16" t="s">
        <v>172</v>
      </c>
      <c r="B123" s="17"/>
      <c r="C123" s="16" t="s">
        <v>172</v>
      </c>
      <c r="D123" s="18"/>
      <c r="E123" s="17"/>
      <c r="F123" s="16" t="s">
        <v>44</v>
      </c>
      <c r="G123" s="18"/>
      <c r="H123" s="18"/>
      <c r="I123" s="17"/>
      <c r="J123" s="16" t="s">
        <v>172</v>
      </c>
      <c r="K123" s="17"/>
      <c r="L123" s="20" t="s">
        <v>172</v>
      </c>
      <c r="M123" s="23">
        <v>548.44000000000005</v>
      </c>
      <c r="N123" s="21">
        <v>1</v>
      </c>
      <c r="O123" s="22"/>
      <c r="P123" s="21">
        <v>2133.4299999999998</v>
      </c>
      <c r="Q123" s="22"/>
      <c r="R123" s="23">
        <v>6.56</v>
      </c>
      <c r="S123" s="21">
        <v>13995.31</v>
      </c>
      <c r="T123" s="22"/>
    </row>
    <row r="124" spans="1:20" ht="11.25" customHeight="1">
      <c r="A124" s="16" t="s">
        <v>172</v>
      </c>
      <c r="B124" s="17"/>
      <c r="C124" s="16" t="s">
        <v>85</v>
      </c>
      <c r="D124" s="18"/>
      <c r="E124" s="17"/>
      <c r="F124" s="16" t="s">
        <v>86</v>
      </c>
      <c r="G124" s="18"/>
      <c r="H124" s="18"/>
      <c r="I124" s="17"/>
      <c r="J124" s="16" t="s">
        <v>47</v>
      </c>
      <c r="K124" s="17"/>
      <c r="L124" s="23">
        <v>474.58</v>
      </c>
      <c r="M124" s="23">
        <v>70.5</v>
      </c>
      <c r="N124" s="21">
        <v>1</v>
      </c>
      <c r="O124" s="22"/>
      <c r="P124" s="21">
        <v>33457.89</v>
      </c>
      <c r="Q124" s="22"/>
      <c r="R124" s="23">
        <v>6.56</v>
      </c>
      <c r="S124" s="21">
        <v>219483.76</v>
      </c>
      <c r="T124" s="22"/>
    </row>
    <row r="125" spans="1:20" ht="33.65" customHeight="1">
      <c r="A125" s="16" t="s">
        <v>172</v>
      </c>
      <c r="B125" s="17"/>
      <c r="C125" s="16" t="s">
        <v>157</v>
      </c>
      <c r="D125" s="18"/>
      <c r="E125" s="17"/>
      <c r="F125" s="16" t="s">
        <v>158</v>
      </c>
      <c r="G125" s="18"/>
      <c r="H125" s="18"/>
      <c r="I125" s="17"/>
      <c r="J125" s="16" t="s">
        <v>47</v>
      </c>
      <c r="K125" s="17"/>
      <c r="L125" s="23">
        <v>13.44</v>
      </c>
      <c r="M125" s="23">
        <v>164.28</v>
      </c>
      <c r="N125" s="21">
        <v>1</v>
      </c>
      <c r="O125" s="22"/>
      <c r="P125" s="21">
        <v>2207.92</v>
      </c>
      <c r="Q125" s="22"/>
      <c r="R125" s="23">
        <v>6.56</v>
      </c>
      <c r="S125" s="21">
        <v>14483.98</v>
      </c>
      <c r="T125" s="22"/>
    </row>
    <row r="126" spans="1:20" ht="44.8" customHeight="1">
      <c r="A126" s="16" t="s">
        <v>172</v>
      </c>
      <c r="B126" s="17"/>
      <c r="C126" s="16" t="s">
        <v>157</v>
      </c>
      <c r="D126" s="18"/>
      <c r="E126" s="17"/>
      <c r="F126" s="16" t="s">
        <v>159</v>
      </c>
      <c r="G126" s="18"/>
      <c r="H126" s="18"/>
      <c r="I126" s="17"/>
      <c r="J126" s="16" t="s">
        <v>47</v>
      </c>
      <c r="K126" s="17"/>
      <c r="L126" s="42">
        <v>120</v>
      </c>
      <c r="M126" s="23">
        <v>164.28</v>
      </c>
      <c r="N126" s="21">
        <v>1</v>
      </c>
      <c r="O126" s="22"/>
      <c r="P126" s="21">
        <v>19713.599999999999</v>
      </c>
      <c r="Q126" s="22"/>
      <c r="R126" s="23">
        <v>6.56</v>
      </c>
      <c r="S126" s="21">
        <v>129321.22</v>
      </c>
      <c r="T126" s="22"/>
    </row>
    <row r="127" spans="1:20" ht="11.25" customHeight="1">
      <c r="A127" s="16" t="s">
        <v>172</v>
      </c>
      <c r="B127" s="17"/>
      <c r="C127" s="16" t="s">
        <v>172</v>
      </c>
      <c r="D127" s="18"/>
      <c r="E127" s="17"/>
      <c r="F127" s="16" t="s">
        <v>48</v>
      </c>
      <c r="G127" s="18"/>
      <c r="H127" s="18"/>
      <c r="I127" s="17"/>
      <c r="J127" s="16" t="s">
        <v>51</v>
      </c>
      <c r="K127" s="17"/>
      <c r="L127" s="42">
        <v>120</v>
      </c>
      <c r="M127" s="20" t="s">
        <v>172</v>
      </c>
      <c r="N127" s="21">
        <v>0.85</v>
      </c>
      <c r="O127" s="22"/>
      <c r="P127" s="21">
        <v>1813.9</v>
      </c>
      <c r="Q127" s="22"/>
      <c r="R127" s="42">
        <v>102</v>
      </c>
      <c r="S127" s="21">
        <v>36988.160000000003</v>
      </c>
      <c r="T127" s="22"/>
    </row>
    <row r="128" spans="1:20" ht="11.25" customHeight="1">
      <c r="A128" s="16" t="s">
        <v>172</v>
      </c>
      <c r="B128" s="17"/>
      <c r="C128" s="16" t="s">
        <v>172</v>
      </c>
      <c r="D128" s="18"/>
      <c r="E128" s="17"/>
      <c r="F128" s="16" t="s">
        <v>49</v>
      </c>
      <c r="G128" s="18"/>
      <c r="H128" s="18"/>
      <c r="I128" s="17"/>
      <c r="J128" s="16" t="s">
        <v>51</v>
      </c>
      <c r="K128" s="17"/>
      <c r="L128" s="42">
        <v>55</v>
      </c>
      <c r="M128" s="20" t="s">
        <v>172</v>
      </c>
      <c r="N128" s="21">
        <v>0.8</v>
      </c>
      <c r="O128" s="22"/>
      <c r="P128" s="21">
        <v>831.37</v>
      </c>
      <c r="Q128" s="22"/>
      <c r="R128" s="42">
        <v>44</v>
      </c>
      <c r="S128" s="21">
        <v>15955.68</v>
      </c>
      <c r="T128" s="22"/>
    </row>
    <row r="129" spans="1:20" ht="11.25" customHeight="1">
      <c r="A129" s="16" t="s">
        <v>172</v>
      </c>
      <c r="B129" s="17"/>
      <c r="C129" s="16" t="s">
        <v>172</v>
      </c>
      <c r="D129" s="18"/>
      <c r="E129" s="17"/>
      <c r="F129" s="52" t="s">
        <v>50</v>
      </c>
      <c r="G129" s="53"/>
      <c r="H129" s="53"/>
      <c r="I129" s="54"/>
      <c r="J129" s="52" t="s">
        <v>52</v>
      </c>
      <c r="K129" s="54"/>
      <c r="L129" s="55">
        <v>37.26</v>
      </c>
      <c r="M129" s="20" t="s">
        <v>172</v>
      </c>
      <c r="N129" s="44">
        <v>1.1499999999999999</v>
      </c>
      <c r="O129" s="45"/>
      <c r="P129" s="41" t="s">
        <v>172</v>
      </c>
      <c r="Q129" s="22"/>
      <c r="R129" s="43" t="s">
        <v>172</v>
      </c>
      <c r="S129" s="44">
        <v>166.68</v>
      </c>
      <c r="T129" s="45"/>
    </row>
    <row r="130" spans="1:20" ht="11.25" customHeight="1">
      <c r="A130" s="16" t="s">
        <v>172</v>
      </c>
      <c r="B130" s="17"/>
      <c r="C130" s="16" t="s">
        <v>172</v>
      </c>
      <c r="D130" s="18"/>
      <c r="E130" s="17"/>
      <c r="F130" s="46" t="s">
        <v>53</v>
      </c>
      <c r="G130" s="47"/>
      <c r="H130" s="47"/>
      <c r="I130" s="48"/>
      <c r="J130" s="46" t="s">
        <v>172</v>
      </c>
      <c r="K130" s="48"/>
      <c r="L130" s="49" t="s">
        <v>172</v>
      </c>
      <c r="M130" s="20" t="s">
        <v>172</v>
      </c>
      <c r="N130" s="16" t="s">
        <v>172</v>
      </c>
      <c r="O130" s="17"/>
      <c r="P130" s="50">
        <v>62078.04</v>
      </c>
      <c r="Q130" s="51"/>
      <c r="R130" s="20" t="s">
        <v>172</v>
      </c>
      <c r="S130" s="50">
        <v>469546.44</v>
      </c>
      <c r="T130" s="51"/>
    </row>
    <row r="131" spans="1:20" ht="11.25" customHeight="1">
      <c r="A131" s="4" t="s">
        <v>172</v>
      </c>
      <c r="B131" s="5"/>
      <c r="C131" s="4" t="s">
        <v>172</v>
      </c>
      <c r="D131" s="6"/>
      <c r="E131" s="5"/>
      <c r="F131" s="4" t="s">
        <v>66</v>
      </c>
      <c r="G131" s="6"/>
      <c r="H131" s="6"/>
      <c r="I131" s="5"/>
      <c r="J131" s="4" t="s">
        <v>172</v>
      </c>
      <c r="K131" s="5"/>
      <c r="L131" s="7" t="s">
        <v>172</v>
      </c>
      <c r="M131" s="8" t="s">
        <v>172</v>
      </c>
      <c r="N131" s="4" t="s">
        <v>172</v>
      </c>
      <c r="O131" s="5"/>
      <c r="P131" s="9">
        <v>97241.53</v>
      </c>
      <c r="Q131" s="10"/>
      <c r="R131" s="8" t="s">
        <v>172</v>
      </c>
      <c r="S131" s="9">
        <v>1107891.81</v>
      </c>
      <c r="T131" s="10"/>
    </row>
    <row r="132" spans="1:20" ht="22.4" customHeight="1">
      <c r="A132" s="38" t="s">
        <v>87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0"/>
    </row>
    <row r="133" spans="1:20" ht="33.65" customHeight="1">
      <c r="A133" s="28" t="s">
        <v>88</v>
      </c>
      <c r="B133" s="29"/>
      <c r="C133" s="28" t="s">
        <v>160</v>
      </c>
      <c r="D133" s="32"/>
      <c r="E133" s="29"/>
      <c r="F133" s="28" t="s">
        <v>90</v>
      </c>
      <c r="G133" s="32"/>
      <c r="H133" s="32"/>
      <c r="I133" s="29"/>
      <c r="J133" s="28" t="s">
        <v>40</v>
      </c>
      <c r="K133" s="29"/>
      <c r="L133" s="60">
        <v>0.26800000000000002</v>
      </c>
      <c r="M133" s="36">
        <v>141.94</v>
      </c>
      <c r="N133" s="28" t="s">
        <v>172</v>
      </c>
      <c r="O133" s="29"/>
      <c r="P133" s="56" t="s">
        <v>172</v>
      </c>
      <c r="Q133" s="25"/>
      <c r="R133" s="57" t="s">
        <v>172</v>
      </c>
      <c r="S133" s="56" t="s">
        <v>172</v>
      </c>
      <c r="T133" s="25"/>
    </row>
    <row r="134" spans="1:20" ht="11.25" customHeight="1">
      <c r="A134" s="61"/>
      <c r="B134" s="62"/>
      <c r="C134" s="61"/>
      <c r="D134" s="14"/>
      <c r="E134" s="62"/>
      <c r="F134" s="61" t="s">
        <v>172</v>
      </c>
      <c r="G134" s="14"/>
      <c r="H134" s="14"/>
      <c r="I134" s="62"/>
      <c r="J134" s="61"/>
      <c r="K134" s="62"/>
      <c r="L134" s="63"/>
      <c r="M134" s="63"/>
      <c r="N134" s="61"/>
      <c r="O134" s="62"/>
      <c r="P134" s="64"/>
      <c r="Q134" s="65"/>
      <c r="R134" s="66"/>
      <c r="S134" s="64"/>
      <c r="T134" s="65"/>
    </row>
    <row r="135" spans="1:20" ht="100.85" customHeight="1">
      <c r="A135" s="30" t="s">
        <v>172</v>
      </c>
      <c r="B135" s="31"/>
      <c r="C135" s="30" t="s">
        <v>130</v>
      </c>
      <c r="D135" s="33"/>
      <c r="E135" s="31"/>
      <c r="F135" s="30" t="s">
        <v>131</v>
      </c>
      <c r="G135" s="33"/>
      <c r="H135" s="33"/>
      <c r="I135" s="31"/>
      <c r="J135" s="30" t="s">
        <v>172</v>
      </c>
      <c r="K135" s="31"/>
      <c r="L135" s="35" t="s">
        <v>172</v>
      </c>
      <c r="M135" s="35" t="s">
        <v>172</v>
      </c>
      <c r="N135" s="30" t="s">
        <v>172</v>
      </c>
      <c r="O135" s="31"/>
      <c r="P135" s="26" t="s">
        <v>172</v>
      </c>
      <c r="Q135" s="27"/>
      <c r="R135" s="58" t="s">
        <v>172</v>
      </c>
      <c r="S135" s="26" t="s">
        <v>172</v>
      </c>
      <c r="T135" s="27"/>
    </row>
    <row r="136" spans="1:20" ht="11.25" customHeight="1">
      <c r="A136" s="16" t="s">
        <v>172</v>
      </c>
      <c r="B136" s="17"/>
      <c r="C136" s="16" t="s">
        <v>172</v>
      </c>
      <c r="D136" s="18"/>
      <c r="E136" s="17"/>
      <c r="F136" s="16" t="s">
        <v>41</v>
      </c>
      <c r="G136" s="18"/>
      <c r="H136" s="18"/>
      <c r="I136" s="17"/>
      <c r="J136" s="16" t="s">
        <v>172</v>
      </c>
      <c r="K136" s="17"/>
      <c r="L136" s="20" t="s">
        <v>172</v>
      </c>
      <c r="M136" s="23">
        <v>125.51</v>
      </c>
      <c r="N136" s="21">
        <v>1.1499999999999999</v>
      </c>
      <c r="O136" s="22"/>
      <c r="P136" s="21">
        <v>38.68</v>
      </c>
      <c r="Q136" s="22"/>
      <c r="R136" s="23">
        <v>23.99</v>
      </c>
      <c r="S136" s="21">
        <v>927.99</v>
      </c>
      <c r="T136" s="22"/>
    </row>
    <row r="137" spans="1:20" ht="11.25" customHeight="1">
      <c r="A137" s="16" t="s">
        <v>172</v>
      </c>
      <c r="B137" s="17"/>
      <c r="C137" s="16" t="s">
        <v>172</v>
      </c>
      <c r="D137" s="18"/>
      <c r="E137" s="17"/>
      <c r="F137" s="16" t="s">
        <v>42</v>
      </c>
      <c r="G137" s="18"/>
      <c r="H137" s="18"/>
      <c r="I137" s="17"/>
      <c r="J137" s="16" t="s">
        <v>172</v>
      </c>
      <c r="K137" s="17"/>
      <c r="L137" s="20" t="s">
        <v>172</v>
      </c>
      <c r="M137" s="23">
        <v>16.43</v>
      </c>
      <c r="N137" s="21">
        <v>1.25</v>
      </c>
      <c r="O137" s="22"/>
      <c r="P137" s="21">
        <v>5.5</v>
      </c>
      <c r="Q137" s="22"/>
      <c r="R137" s="23">
        <v>9.94</v>
      </c>
      <c r="S137" s="21">
        <v>54.71</v>
      </c>
      <c r="T137" s="22"/>
    </row>
    <row r="138" spans="1:20" ht="11.25" customHeight="1">
      <c r="A138" s="16" t="s">
        <v>172</v>
      </c>
      <c r="B138" s="17"/>
      <c r="C138" s="16" t="s">
        <v>172</v>
      </c>
      <c r="D138" s="18"/>
      <c r="E138" s="17"/>
      <c r="F138" s="16" t="s">
        <v>43</v>
      </c>
      <c r="G138" s="18"/>
      <c r="H138" s="18"/>
      <c r="I138" s="17"/>
      <c r="J138" s="16" t="s">
        <v>172</v>
      </c>
      <c r="K138" s="17"/>
      <c r="L138" s="20" t="s">
        <v>172</v>
      </c>
      <c r="M138" s="23">
        <v>2.9</v>
      </c>
      <c r="N138" s="21">
        <v>1.25</v>
      </c>
      <c r="O138" s="22"/>
      <c r="P138" s="41" t="s">
        <v>161</v>
      </c>
      <c r="Q138" s="22"/>
      <c r="R138" s="23">
        <v>23.99</v>
      </c>
      <c r="S138" s="41" t="s">
        <v>162</v>
      </c>
      <c r="T138" s="22"/>
    </row>
    <row r="139" spans="1:20" ht="11.25" customHeight="1">
      <c r="A139" s="16" t="s">
        <v>172</v>
      </c>
      <c r="B139" s="17"/>
      <c r="C139" s="16" t="s">
        <v>172</v>
      </c>
      <c r="D139" s="18"/>
      <c r="E139" s="17"/>
      <c r="F139" s="16" t="s">
        <v>48</v>
      </c>
      <c r="G139" s="18"/>
      <c r="H139" s="18"/>
      <c r="I139" s="17"/>
      <c r="J139" s="16" t="s">
        <v>51</v>
      </c>
      <c r="K139" s="17"/>
      <c r="L139" s="42">
        <v>100</v>
      </c>
      <c r="M139" s="20" t="s">
        <v>172</v>
      </c>
      <c r="N139" s="21">
        <v>0.85</v>
      </c>
      <c r="O139" s="22"/>
      <c r="P139" s="21">
        <v>39.65</v>
      </c>
      <c r="Q139" s="22"/>
      <c r="R139" s="42">
        <v>85</v>
      </c>
      <c r="S139" s="21">
        <v>808.61</v>
      </c>
      <c r="T139" s="22"/>
    </row>
    <row r="140" spans="1:20" ht="11.25" customHeight="1">
      <c r="A140" s="16" t="s">
        <v>172</v>
      </c>
      <c r="B140" s="17"/>
      <c r="C140" s="16" t="s">
        <v>172</v>
      </c>
      <c r="D140" s="18"/>
      <c r="E140" s="17"/>
      <c r="F140" s="16" t="s">
        <v>49</v>
      </c>
      <c r="G140" s="18"/>
      <c r="H140" s="18"/>
      <c r="I140" s="17"/>
      <c r="J140" s="16" t="s">
        <v>51</v>
      </c>
      <c r="K140" s="17"/>
      <c r="L140" s="42">
        <v>60</v>
      </c>
      <c r="M140" s="20" t="s">
        <v>172</v>
      </c>
      <c r="N140" s="21">
        <v>0.8</v>
      </c>
      <c r="O140" s="22"/>
      <c r="P140" s="21">
        <v>23.79</v>
      </c>
      <c r="Q140" s="22"/>
      <c r="R140" s="42">
        <v>48</v>
      </c>
      <c r="S140" s="21">
        <v>456.62</v>
      </c>
      <c r="T140" s="22"/>
    </row>
    <row r="141" spans="1:20" ht="11.25" customHeight="1">
      <c r="A141" s="16" t="s">
        <v>172</v>
      </c>
      <c r="B141" s="17"/>
      <c r="C141" s="16" t="s">
        <v>172</v>
      </c>
      <c r="D141" s="18"/>
      <c r="E141" s="17"/>
      <c r="F141" s="52" t="s">
        <v>50</v>
      </c>
      <c r="G141" s="53"/>
      <c r="H141" s="53"/>
      <c r="I141" s="54"/>
      <c r="J141" s="52" t="s">
        <v>52</v>
      </c>
      <c r="K141" s="54"/>
      <c r="L141" s="55">
        <v>14.36</v>
      </c>
      <c r="M141" s="20" t="s">
        <v>172</v>
      </c>
      <c r="N141" s="44">
        <v>1.1499999999999999</v>
      </c>
      <c r="O141" s="45"/>
      <c r="P141" s="41" t="s">
        <v>172</v>
      </c>
      <c r="Q141" s="22"/>
      <c r="R141" s="43" t="s">
        <v>172</v>
      </c>
      <c r="S141" s="44">
        <v>4.43</v>
      </c>
      <c r="T141" s="45"/>
    </row>
    <row r="142" spans="1:20" ht="11.25" customHeight="1">
      <c r="A142" s="16" t="s">
        <v>172</v>
      </c>
      <c r="B142" s="17"/>
      <c r="C142" s="16" t="s">
        <v>172</v>
      </c>
      <c r="D142" s="18"/>
      <c r="E142" s="17"/>
      <c r="F142" s="46" t="s">
        <v>53</v>
      </c>
      <c r="G142" s="47"/>
      <c r="H142" s="47"/>
      <c r="I142" s="48"/>
      <c r="J142" s="46" t="s">
        <v>172</v>
      </c>
      <c r="K142" s="48"/>
      <c r="L142" s="49" t="s">
        <v>172</v>
      </c>
      <c r="M142" s="20" t="s">
        <v>172</v>
      </c>
      <c r="N142" s="16" t="s">
        <v>172</v>
      </c>
      <c r="O142" s="17"/>
      <c r="P142" s="50">
        <v>107.62</v>
      </c>
      <c r="Q142" s="51"/>
      <c r="R142" s="20" t="s">
        <v>172</v>
      </c>
      <c r="S142" s="50">
        <v>2247.9299999999998</v>
      </c>
      <c r="T142" s="51"/>
    </row>
    <row r="143" spans="1:20" ht="22.4" customHeight="1">
      <c r="A143" s="16" t="s">
        <v>91</v>
      </c>
      <c r="B143" s="17"/>
      <c r="C143" s="16" t="s">
        <v>92</v>
      </c>
      <c r="D143" s="18"/>
      <c r="E143" s="17"/>
      <c r="F143" s="16" t="s">
        <v>93</v>
      </c>
      <c r="G143" s="18"/>
      <c r="H143" s="18"/>
      <c r="I143" s="17"/>
      <c r="J143" s="16" t="s">
        <v>40</v>
      </c>
      <c r="K143" s="17"/>
      <c r="L143" s="59">
        <v>0.26800000000000002</v>
      </c>
      <c r="M143" s="23">
        <v>203.12</v>
      </c>
      <c r="N143" s="16" t="s">
        <v>172</v>
      </c>
      <c r="O143" s="17"/>
      <c r="P143" s="41" t="s">
        <v>172</v>
      </c>
      <c r="Q143" s="22"/>
      <c r="R143" s="20" t="s">
        <v>172</v>
      </c>
      <c r="S143" s="41" t="s">
        <v>172</v>
      </c>
      <c r="T143" s="22"/>
    </row>
    <row r="144" spans="1:20" ht="11.25" customHeight="1">
      <c r="A144" s="16" t="s">
        <v>172</v>
      </c>
      <c r="B144" s="17"/>
      <c r="C144" s="16" t="s">
        <v>172</v>
      </c>
      <c r="D144" s="18"/>
      <c r="E144" s="17"/>
      <c r="F144" s="16" t="s">
        <v>41</v>
      </c>
      <c r="G144" s="18"/>
      <c r="H144" s="18"/>
      <c r="I144" s="17"/>
      <c r="J144" s="16" t="s">
        <v>172</v>
      </c>
      <c r="K144" s="17"/>
      <c r="L144" s="20" t="s">
        <v>172</v>
      </c>
      <c r="M144" s="23">
        <v>199.34</v>
      </c>
      <c r="N144" s="21">
        <v>1</v>
      </c>
      <c r="O144" s="22"/>
      <c r="P144" s="21">
        <v>53.42</v>
      </c>
      <c r="Q144" s="22"/>
      <c r="R144" s="23">
        <v>23.99</v>
      </c>
      <c r="S144" s="21">
        <v>1281.6199999999999</v>
      </c>
      <c r="T144" s="22"/>
    </row>
    <row r="145" spans="1:20" ht="11.25" customHeight="1">
      <c r="A145" s="16" t="s">
        <v>172</v>
      </c>
      <c r="B145" s="17"/>
      <c r="C145" s="16" t="s">
        <v>172</v>
      </c>
      <c r="D145" s="18"/>
      <c r="E145" s="17"/>
      <c r="F145" s="16" t="s">
        <v>42</v>
      </c>
      <c r="G145" s="18"/>
      <c r="H145" s="18"/>
      <c r="I145" s="17"/>
      <c r="J145" s="16" t="s">
        <v>172</v>
      </c>
      <c r="K145" s="17"/>
      <c r="L145" s="20" t="s">
        <v>172</v>
      </c>
      <c r="M145" s="23">
        <v>3.78</v>
      </c>
      <c r="N145" s="21">
        <v>1</v>
      </c>
      <c r="O145" s="22"/>
      <c r="P145" s="21">
        <v>1.01</v>
      </c>
      <c r="Q145" s="22"/>
      <c r="R145" s="23">
        <v>9.94</v>
      </c>
      <c r="S145" s="21">
        <v>10.07</v>
      </c>
      <c r="T145" s="22"/>
    </row>
    <row r="146" spans="1:20" ht="11.25" customHeight="1">
      <c r="A146" s="16" t="s">
        <v>172</v>
      </c>
      <c r="B146" s="17"/>
      <c r="C146" s="16" t="s">
        <v>172</v>
      </c>
      <c r="D146" s="18"/>
      <c r="E146" s="17"/>
      <c r="F146" s="16" t="s">
        <v>48</v>
      </c>
      <c r="G146" s="18"/>
      <c r="H146" s="18"/>
      <c r="I146" s="17"/>
      <c r="J146" s="16" t="s">
        <v>51</v>
      </c>
      <c r="K146" s="17"/>
      <c r="L146" s="42">
        <v>83</v>
      </c>
      <c r="M146" s="20" t="s">
        <v>172</v>
      </c>
      <c r="N146" s="21">
        <v>0.85</v>
      </c>
      <c r="O146" s="22"/>
      <c r="P146" s="21">
        <v>44.34</v>
      </c>
      <c r="Q146" s="22"/>
      <c r="R146" s="42">
        <v>71</v>
      </c>
      <c r="S146" s="21">
        <v>909.95</v>
      </c>
      <c r="T146" s="22"/>
    </row>
    <row r="147" spans="1:20" ht="11.25" customHeight="1">
      <c r="A147" s="16" t="s">
        <v>172</v>
      </c>
      <c r="B147" s="17"/>
      <c r="C147" s="16" t="s">
        <v>172</v>
      </c>
      <c r="D147" s="18"/>
      <c r="E147" s="17"/>
      <c r="F147" s="16" t="s">
        <v>49</v>
      </c>
      <c r="G147" s="18"/>
      <c r="H147" s="18"/>
      <c r="I147" s="17"/>
      <c r="J147" s="16" t="s">
        <v>51</v>
      </c>
      <c r="K147" s="17"/>
      <c r="L147" s="42">
        <v>65</v>
      </c>
      <c r="M147" s="20" t="s">
        <v>172</v>
      </c>
      <c r="N147" s="21">
        <v>0.8</v>
      </c>
      <c r="O147" s="22"/>
      <c r="P147" s="21">
        <v>34.72</v>
      </c>
      <c r="Q147" s="22"/>
      <c r="R147" s="42">
        <v>52</v>
      </c>
      <c r="S147" s="21">
        <v>666.44</v>
      </c>
      <c r="T147" s="22"/>
    </row>
    <row r="148" spans="1:20" ht="11.25" customHeight="1">
      <c r="A148" s="16" t="s">
        <v>172</v>
      </c>
      <c r="B148" s="17"/>
      <c r="C148" s="16" t="s">
        <v>172</v>
      </c>
      <c r="D148" s="18"/>
      <c r="E148" s="17"/>
      <c r="F148" s="52" t="s">
        <v>50</v>
      </c>
      <c r="G148" s="53"/>
      <c r="H148" s="53"/>
      <c r="I148" s="54"/>
      <c r="J148" s="52" t="s">
        <v>52</v>
      </c>
      <c r="K148" s="54"/>
      <c r="L148" s="55">
        <v>26.16</v>
      </c>
      <c r="M148" s="20" t="s">
        <v>172</v>
      </c>
      <c r="N148" s="44">
        <v>1</v>
      </c>
      <c r="O148" s="45"/>
      <c r="P148" s="41" t="s">
        <v>172</v>
      </c>
      <c r="Q148" s="22"/>
      <c r="R148" s="43" t="s">
        <v>172</v>
      </c>
      <c r="S148" s="44">
        <v>7.01</v>
      </c>
      <c r="T148" s="45"/>
    </row>
    <row r="149" spans="1:20" ht="11.25" customHeight="1">
      <c r="A149" s="16" t="s">
        <v>172</v>
      </c>
      <c r="B149" s="17"/>
      <c r="C149" s="16" t="s">
        <v>172</v>
      </c>
      <c r="D149" s="18"/>
      <c r="E149" s="17"/>
      <c r="F149" s="46" t="s">
        <v>53</v>
      </c>
      <c r="G149" s="47"/>
      <c r="H149" s="47"/>
      <c r="I149" s="48"/>
      <c r="J149" s="46" t="s">
        <v>172</v>
      </c>
      <c r="K149" s="48"/>
      <c r="L149" s="49" t="s">
        <v>172</v>
      </c>
      <c r="M149" s="20" t="s">
        <v>172</v>
      </c>
      <c r="N149" s="16" t="s">
        <v>172</v>
      </c>
      <c r="O149" s="17"/>
      <c r="P149" s="50">
        <v>133.49</v>
      </c>
      <c r="Q149" s="51"/>
      <c r="R149" s="20" t="s">
        <v>172</v>
      </c>
      <c r="S149" s="50">
        <v>2868.08</v>
      </c>
      <c r="T149" s="51"/>
    </row>
    <row r="150" spans="1:20" ht="33.65" customHeight="1">
      <c r="A150" s="28" t="s">
        <v>94</v>
      </c>
      <c r="B150" s="29"/>
      <c r="C150" s="28" t="s">
        <v>95</v>
      </c>
      <c r="D150" s="32"/>
      <c r="E150" s="29"/>
      <c r="F150" s="28" t="s">
        <v>96</v>
      </c>
      <c r="G150" s="32"/>
      <c r="H150" s="32"/>
      <c r="I150" s="29"/>
      <c r="J150" s="28" t="s">
        <v>64</v>
      </c>
      <c r="K150" s="29"/>
      <c r="L150" s="36">
        <v>5.36</v>
      </c>
      <c r="M150" s="36">
        <v>138.76</v>
      </c>
      <c r="N150" s="28" t="s">
        <v>172</v>
      </c>
      <c r="O150" s="29"/>
      <c r="P150" s="56" t="s">
        <v>172</v>
      </c>
      <c r="Q150" s="25"/>
      <c r="R150" s="57" t="s">
        <v>172</v>
      </c>
      <c r="S150" s="56" t="s">
        <v>172</v>
      </c>
      <c r="T150" s="25"/>
    </row>
    <row r="151" spans="1:20" ht="100.85" customHeight="1">
      <c r="A151" s="30" t="s">
        <v>172</v>
      </c>
      <c r="B151" s="31"/>
      <c r="C151" s="30" t="s">
        <v>130</v>
      </c>
      <c r="D151" s="33"/>
      <c r="E151" s="31"/>
      <c r="F151" s="30" t="s">
        <v>131</v>
      </c>
      <c r="G151" s="33"/>
      <c r="H151" s="33"/>
      <c r="I151" s="31"/>
      <c r="J151" s="30" t="s">
        <v>172</v>
      </c>
      <c r="K151" s="31"/>
      <c r="L151" s="35" t="s">
        <v>172</v>
      </c>
      <c r="M151" s="35" t="s">
        <v>172</v>
      </c>
      <c r="N151" s="30" t="s">
        <v>172</v>
      </c>
      <c r="O151" s="31"/>
      <c r="P151" s="26" t="s">
        <v>172</v>
      </c>
      <c r="Q151" s="27"/>
      <c r="R151" s="58" t="s">
        <v>172</v>
      </c>
      <c r="S151" s="26" t="s">
        <v>172</v>
      </c>
      <c r="T151" s="27"/>
    </row>
    <row r="152" spans="1:20" ht="11.25" customHeight="1">
      <c r="A152" s="16" t="s">
        <v>172</v>
      </c>
      <c r="B152" s="17"/>
      <c r="C152" s="16" t="s">
        <v>172</v>
      </c>
      <c r="D152" s="18"/>
      <c r="E152" s="17"/>
      <c r="F152" s="16" t="s">
        <v>41</v>
      </c>
      <c r="G152" s="18"/>
      <c r="H152" s="18"/>
      <c r="I152" s="17"/>
      <c r="J152" s="16" t="s">
        <v>172</v>
      </c>
      <c r="K152" s="17"/>
      <c r="L152" s="20" t="s">
        <v>172</v>
      </c>
      <c r="M152" s="23">
        <v>98.29</v>
      </c>
      <c r="N152" s="21">
        <v>1.1499999999999999</v>
      </c>
      <c r="O152" s="22"/>
      <c r="P152" s="21">
        <v>605.86</v>
      </c>
      <c r="Q152" s="22"/>
      <c r="R152" s="23">
        <v>23.99</v>
      </c>
      <c r="S152" s="21">
        <v>14534.57</v>
      </c>
      <c r="T152" s="22"/>
    </row>
    <row r="153" spans="1:20" ht="11.25" customHeight="1">
      <c r="A153" s="16" t="s">
        <v>172</v>
      </c>
      <c r="B153" s="17"/>
      <c r="C153" s="16" t="s">
        <v>172</v>
      </c>
      <c r="D153" s="18"/>
      <c r="E153" s="17"/>
      <c r="F153" s="16" t="s">
        <v>42</v>
      </c>
      <c r="G153" s="18"/>
      <c r="H153" s="18"/>
      <c r="I153" s="17"/>
      <c r="J153" s="16" t="s">
        <v>172</v>
      </c>
      <c r="K153" s="17"/>
      <c r="L153" s="20" t="s">
        <v>172</v>
      </c>
      <c r="M153" s="23">
        <v>40.47</v>
      </c>
      <c r="N153" s="21">
        <v>1.25</v>
      </c>
      <c r="O153" s="22"/>
      <c r="P153" s="21">
        <v>271.14999999999998</v>
      </c>
      <c r="Q153" s="22"/>
      <c r="R153" s="23">
        <v>9.94</v>
      </c>
      <c r="S153" s="21">
        <v>2695.22</v>
      </c>
      <c r="T153" s="22"/>
    </row>
    <row r="154" spans="1:20" ht="11.25" customHeight="1">
      <c r="A154" s="16" t="s">
        <v>172</v>
      </c>
      <c r="B154" s="17"/>
      <c r="C154" s="16" t="s">
        <v>172</v>
      </c>
      <c r="D154" s="18"/>
      <c r="E154" s="17"/>
      <c r="F154" s="16" t="s">
        <v>43</v>
      </c>
      <c r="G154" s="18"/>
      <c r="H154" s="18"/>
      <c r="I154" s="17"/>
      <c r="J154" s="16" t="s">
        <v>172</v>
      </c>
      <c r="K154" s="17"/>
      <c r="L154" s="20" t="s">
        <v>172</v>
      </c>
      <c r="M154" s="23">
        <v>6.38</v>
      </c>
      <c r="N154" s="21">
        <v>1.25</v>
      </c>
      <c r="O154" s="22"/>
      <c r="P154" s="41" t="s">
        <v>97</v>
      </c>
      <c r="Q154" s="22"/>
      <c r="R154" s="23">
        <v>23.99</v>
      </c>
      <c r="S154" s="41" t="s">
        <v>163</v>
      </c>
      <c r="T154" s="22"/>
    </row>
    <row r="155" spans="1:20" ht="22.4" customHeight="1">
      <c r="A155" s="16" t="s">
        <v>172</v>
      </c>
      <c r="B155" s="17"/>
      <c r="C155" s="16" t="s">
        <v>164</v>
      </c>
      <c r="D155" s="18"/>
      <c r="E155" s="17"/>
      <c r="F155" s="16" t="s">
        <v>165</v>
      </c>
      <c r="G155" s="18"/>
      <c r="H155" s="18"/>
      <c r="I155" s="17"/>
      <c r="J155" s="16" t="s">
        <v>64</v>
      </c>
      <c r="K155" s="17"/>
      <c r="L155" s="59">
        <v>5.4669999999999996</v>
      </c>
      <c r="M155" s="23">
        <v>1270.9000000000001</v>
      </c>
      <c r="N155" s="21">
        <v>1</v>
      </c>
      <c r="O155" s="22"/>
      <c r="P155" s="21">
        <v>6948.01</v>
      </c>
      <c r="Q155" s="22"/>
      <c r="R155" s="23">
        <v>6.56</v>
      </c>
      <c r="S155" s="21">
        <v>45578.95</v>
      </c>
      <c r="T155" s="22"/>
    </row>
    <row r="156" spans="1:20" ht="11.25" customHeight="1">
      <c r="A156" s="16" t="s">
        <v>172</v>
      </c>
      <c r="B156" s="17"/>
      <c r="C156" s="16" t="s">
        <v>172</v>
      </c>
      <c r="D156" s="18"/>
      <c r="E156" s="17"/>
      <c r="F156" s="16" t="s">
        <v>48</v>
      </c>
      <c r="G156" s="18"/>
      <c r="H156" s="18"/>
      <c r="I156" s="17"/>
      <c r="J156" s="16" t="s">
        <v>51</v>
      </c>
      <c r="K156" s="17"/>
      <c r="L156" s="42">
        <v>100</v>
      </c>
      <c r="M156" s="20" t="s">
        <v>172</v>
      </c>
      <c r="N156" s="21">
        <v>0.85</v>
      </c>
      <c r="O156" s="22"/>
      <c r="P156" s="21">
        <v>648.61</v>
      </c>
      <c r="Q156" s="22"/>
      <c r="R156" s="42">
        <v>85</v>
      </c>
      <c r="S156" s="21">
        <v>13226.04</v>
      </c>
      <c r="T156" s="22"/>
    </row>
    <row r="157" spans="1:20" ht="11.25" customHeight="1">
      <c r="A157" s="16" t="s">
        <v>172</v>
      </c>
      <c r="B157" s="17"/>
      <c r="C157" s="16" t="s">
        <v>172</v>
      </c>
      <c r="D157" s="18"/>
      <c r="E157" s="17"/>
      <c r="F157" s="16" t="s">
        <v>49</v>
      </c>
      <c r="G157" s="18"/>
      <c r="H157" s="18"/>
      <c r="I157" s="17"/>
      <c r="J157" s="16" t="s">
        <v>51</v>
      </c>
      <c r="K157" s="17"/>
      <c r="L157" s="42">
        <v>60</v>
      </c>
      <c r="M157" s="20" t="s">
        <v>172</v>
      </c>
      <c r="N157" s="21">
        <v>0.8</v>
      </c>
      <c r="O157" s="22"/>
      <c r="P157" s="21">
        <v>389.17</v>
      </c>
      <c r="Q157" s="22"/>
      <c r="R157" s="42">
        <v>48</v>
      </c>
      <c r="S157" s="21">
        <v>7468.82</v>
      </c>
      <c r="T157" s="22"/>
    </row>
    <row r="158" spans="1:20" ht="11.25" customHeight="1">
      <c r="A158" s="16" t="s">
        <v>172</v>
      </c>
      <c r="B158" s="17"/>
      <c r="C158" s="16" t="s">
        <v>172</v>
      </c>
      <c r="D158" s="18"/>
      <c r="E158" s="17"/>
      <c r="F158" s="52" t="s">
        <v>50</v>
      </c>
      <c r="G158" s="53"/>
      <c r="H158" s="53"/>
      <c r="I158" s="54"/>
      <c r="J158" s="52" t="s">
        <v>52</v>
      </c>
      <c r="K158" s="54"/>
      <c r="L158" s="55">
        <v>10.58</v>
      </c>
      <c r="M158" s="20" t="s">
        <v>172</v>
      </c>
      <c r="N158" s="44">
        <v>1.1499999999999999</v>
      </c>
      <c r="O158" s="45"/>
      <c r="P158" s="41" t="s">
        <v>172</v>
      </c>
      <c r="Q158" s="22"/>
      <c r="R158" s="43" t="s">
        <v>172</v>
      </c>
      <c r="S158" s="44">
        <v>65.22</v>
      </c>
      <c r="T158" s="45"/>
    </row>
    <row r="159" spans="1:20" ht="11.25" customHeight="1">
      <c r="A159" s="16" t="s">
        <v>172</v>
      </c>
      <c r="B159" s="17"/>
      <c r="C159" s="16" t="s">
        <v>172</v>
      </c>
      <c r="D159" s="18"/>
      <c r="E159" s="17"/>
      <c r="F159" s="46" t="s">
        <v>53</v>
      </c>
      <c r="G159" s="47"/>
      <c r="H159" s="47"/>
      <c r="I159" s="48"/>
      <c r="J159" s="46" t="s">
        <v>172</v>
      </c>
      <c r="K159" s="48"/>
      <c r="L159" s="49" t="s">
        <v>172</v>
      </c>
      <c r="M159" s="20" t="s">
        <v>172</v>
      </c>
      <c r="N159" s="16" t="s">
        <v>172</v>
      </c>
      <c r="O159" s="17"/>
      <c r="P159" s="50">
        <v>8862.7999999999993</v>
      </c>
      <c r="Q159" s="51"/>
      <c r="R159" s="20" t="s">
        <v>172</v>
      </c>
      <c r="S159" s="50">
        <v>83503.600000000006</v>
      </c>
      <c r="T159" s="51"/>
    </row>
    <row r="160" spans="1:20" ht="33.65" customHeight="1">
      <c r="A160" s="28" t="s">
        <v>98</v>
      </c>
      <c r="B160" s="29"/>
      <c r="C160" s="28" t="s">
        <v>89</v>
      </c>
      <c r="D160" s="32"/>
      <c r="E160" s="29"/>
      <c r="F160" s="28" t="s">
        <v>99</v>
      </c>
      <c r="G160" s="32"/>
      <c r="H160" s="32"/>
      <c r="I160" s="29"/>
      <c r="J160" s="28" t="s">
        <v>40</v>
      </c>
      <c r="K160" s="29"/>
      <c r="L160" s="60">
        <v>0.26800000000000002</v>
      </c>
      <c r="M160" s="36">
        <v>1946.64</v>
      </c>
      <c r="N160" s="28" t="s">
        <v>172</v>
      </c>
      <c r="O160" s="29"/>
      <c r="P160" s="56" t="s">
        <v>172</v>
      </c>
      <c r="Q160" s="25"/>
      <c r="R160" s="57" t="s">
        <v>172</v>
      </c>
      <c r="S160" s="56" t="s">
        <v>172</v>
      </c>
      <c r="T160" s="25"/>
    </row>
    <row r="161" spans="1:20" ht="100.85" customHeight="1">
      <c r="A161" s="30" t="s">
        <v>172</v>
      </c>
      <c r="B161" s="31"/>
      <c r="C161" s="30" t="s">
        <v>130</v>
      </c>
      <c r="D161" s="33"/>
      <c r="E161" s="31"/>
      <c r="F161" s="30" t="s">
        <v>131</v>
      </c>
      <c r="G161" s="33"/>
      <c r="H161" s="33"/>
      <c r="I161" s="31"/>
      <c r="J161" s="30" t="s">
        <v>172</v>
      </c>
      <c r="K161" s="31"/>
      <c r="L161" s="35" t="s">
        <v>172</v>
      </c>
      <c r="M161" s="35" t="s">
        <v>172</v>
      </c>
      <c r="N161" s="30" t="s">
        <v>172</v>
      </c>
      <c r="O161" s="31"/>
      <c r="P161" s="26" t="s">
        <v>172</v>
      </c>
      <c r="Q161" s="27"/>
      <c r="R161" s="58" t="s">
        <v>172</v>
      </c>
      <c r="S161" s="26" t="s">
        <v>172</v>
      </c>
      <c r="T161" s="27"/>
    </row>
    <row r="162" spans="1:20" ht="11.25" customHeight="1">
      <c r="A162" s="16" t="s">
        <v>172</v>
      </c>
      <c r="B162" s="17"/>
      <c r="C162" s="16" t="s">
        <v>172</v>
      </c>
      <c r="D162" s="18"/>
      <c r="E162" s="17"/>
      <c r="F162" s="16" t="s">
        <v>41</v>
      </c>
      <c r="G162" s="18"/>
      <c r="H162" s="18"/>
      <c r="I162" s="17"/>
      <c r="J162" s="16" t="s">
        <v>172</v>
      </c>
      <c r="K162" s="17"/>
      <c r="L162" s="20" t="s">
        <v>172</v>
      </c>
      <c r="M162" s="23">
        <v>251.02</v>
      </c>
      <c r="N162" s="21">
        <v>1.1499999999999999</v>
      </c>
      <c r="O162" s="22"/>
      <c r="P162" s="21">
        <v>77.36</v>
      </c>
      <c r="Q162" s="22"/>
      <c r="R162" s="23">
        <v>23.99</v>
      </c>
      <c r="S162" s="21">
        <v>1855.97</v>
      </c>
      <c r="T162" s="22"/>
    </row>
    <row r="163" spans="1:20" ht="11.25" customHeight="1">
      <c r="A163" s="16" t="s">
        <v>172</v>
      </c>
      <c r="B163" s="17"/>
      <c r="C163" s="16" t="s">
        <v>172</v>
      </c>
      <c r="D163" s="18"/>
      <c r="E163" s="17"/>
      <c r="F163" s="16" t="s">
        <v>42</v>
      </c>
      <c r="G163" s="18"/>
      <c r="H163" s="18"/>
      <c r="I163" s="17"/>
      <c r="J163" s="16" t="s">
        <v>172</v>
      </c>
      <c r="K163" s="17"/>
      <c r="L163" s="20" t="s">
        <v>172</v>
      </c>
      <c r="M163" s="23">
        <v>32.86</v>
      </c>
      <c r="N163" s="21">
        <v>1.25</v>
      </c>
      <c r="O163" s="22"/>
      <c r="P163" s="21">
        <v>11.01</v>
      </c>
      <c r="Q163" s="22"/>
      <c r="R163" s="23">
        <v>9.94</v>
      </c>
      <c r="S163" s="21">
        <v>109.42</v>
      </c>
      <c r="T163" s="22"/>
    </row>
    <row r="164" spans="1:20" ht="11.25" customHeight="1">
      <c r="A164" s="16" t="s">
        <v>172</v>
      </c>
      <c r="B164" s="17"/>
      <c r="C164" s="16" t="s">
        <v>172</v>
      </c>
      <c r="D164" s="18"/>
      <c r="E164" s="17"/>
      <c r="F164" s="16" t="s">
        <v>43</v>
      </c>
      <c r="G164" s="18"/>
      <c r="H164" s="18"/>
      <c r="I164" s="17"/>
      <c r="J164" s="16" t="s">
        <v>172</v>
      </c>
      <c r="K164" s="17"/>
      <c r="L164" s="20" t="s">
        <v>172</v>
      </c>
      <c r="M164" s="23">
        <v>5.8</v>
      </c>
      <c r="N164" s="21">
        <v>1.25</v>
      </c>
      <c r="O164" s="22"/>
      <c r="P164" s="41" t="s">
        <v>100</v>
      </c>
      <c r="Q164" s="22"/>
      <c r="R164" s="23">
        <v>23.99</v>
      </c>
      <c r="S164" s="41" t="s">
        <v>166</v>
      </c>
      <c r="T164" s="22"/>
    </row>
    <row r="165" spans="1:20" ht="11.25" customHeight="1">
      <c r="A165" s="16" t="s">
        <v>172</v>
      </c>
      <c r="B165" s="17"/>
      <c r="C165" s="16" t="s">
        <v>172</v>
      </c>
      <c r="D165" s="18"/>
      <c r="E165" s="17"/>
      <c r="F165" s="16" t="s">
        <v>44</v>
      </c>
      <c r="G165" s="18"/>
      <c r="H165" s="18"/>
      <c r="I165" s="17"/>
      <c r="J165" s="16" t="s">
        <v>172</v>
      </c>
      <c r="K165" s="17"/>
      <c r="L165" s="20" t="s">
        <v>172</v>
      </c>
      <c r="M165" s="23">
        <v>1662.76</v>
      </c>
      <c r="N165" s="21">
        <v>1</v>
      </c>
      <c r="O165" s="22"/>
      <c r="P165" s="21">
        <v>445.62</v>
      </c>
      <c r="Q165" s="22"/>
      <c r="R165" s="23">
        <v>6.56</v>
      </c>
      <c r="S165" s="21">
        <v>2923.27</v>
      </c>
      <c r="T165" s="22"/>
    </row>
    <row r="166" spans="1:20" ht="11.25" customHeight="1">
      <c r="A166" s="16" t="s">
        <v>172</v>
      </c>
      <c r="B166" s="17"/>
      <c r="C166" s="16" t="s">
        <v>172</v>
      </c>
      <c r="D166" s="18"/>
      <c r="E166" s="17"/>
      <c r="F166" s="16" t="s">
        <v>48</v>
      </c>
      <c r="G166" s="18"/>
      <c r="H166" s="18"/>
      <c r="I166" s="17"/>
      <c r="J166" s="16" t="s">
        <v>51</v>
      </c>
      <c r="K166" s="17"/>
      <c r="L166" s="42">
        <v>100</v>
      </c>
      <c r="M166" s="20" t="s">
        <v>172</v>
      </c>
      <c r="N166" s="21">
        <v>0.85</v>
      </c>
      <c r="O166" s="22"/>
      <c r="P166" s="21">
        <v>79.3</v>
      </c>
      <c r="Q166" s="22"/>
      <c r="R166" s="42">
        <v>85</v>
      </c>
      <c r="S166" s="21">
        <v>1617.19</v>
      </c>
      <c r="T166" s="22"/>
    </row>
    <row r="167" spans="1:20" ht="11.25" customHeight="1">
      <c r="A167" s="16" t="s">
        <v>172</v>
      </c>
      <c r="B167" s="17"/>
      <c r="C167" s="16" t="s">
        <v>172</v>
      </c>
      <c r="D167" s="18"/>
      <c r="E167" s="17"/>
      <c r="F167" s="16" t="s">
        <v>49</v>
      </c>
      <c r="G167" s="18"/>
      <c r="H167" s="18"/>
      <c r="I167" s="17"/>
      <c r="J167" s="16" t="s">
        <v>51</v>
      </c>
      <c r="K167" s="17"/>
      <c r="L167" s="42">
        <v>60</v>
      </c>
      <c r="M167" s="20" t="s">
        <v>172</v>
      </c>
      <c r="N167" s="21">
        <v>0.8</v>
      </c>
      <c r="O167" s="22"/>
      <c r="P167" s="21">
        <v>47.58</v>
      </c>
      <c r="Q167" s="22"/>
      <c r="R167" s="42">
        <v>48</v>
      </c>
      <c r="S167" s="21">
        <v>913.24</v>
      </c>
      <c r="T167" s="22"/>
    </row>
    <row r="168" spans="1:20" ht="11.25" customHeight="1">
      <c r="A168" s="16" t="s">
        <v>172</v>
      </c>
      <c r="B168" s="17"/>
      <c r="C168" s="16" t="s">
        <v>172</v>
      </c>
      <c r="D168" s="18"/>
      <c r="E168" s="17"/>
      <c r="F168" s="52" t="s">
        <v>50</v>
      </c>
      <c r="G168" s="53"/>
      <c r="H168" s="53"/>
      <c r="I168" s="54"/>
      <c r="J168" s="52" t="s">
        <v>52</v>
      </c>
      <c r="K168" s="54"/>
      <c r="L168" s="55">
        <v>28.72</v>
      </c>
      <c r="M168" s="20" t="s">
        <v>172</v>
      </c>
      <c r="N168" s="44">
        <v>1.1499999999999999</v>
      </c>
      <c r="O168" s="45"/>
      <c r="P168" s="41" t="s">
        <v>172</v>
      </c>
      <c r="Q168" s="22"/>
      <c r="R168" s="43" t="s">
        <v>172</v>
      </c>
      <c r="S168" s="44">
        <v>8.85</v>
      </c>
      <c r="T168" s="45"/>
    </row>
    <row r="169" spans="1:20" ht="11.25" customHeight="1">
      <c r="A169" s="16" t="s">
        <v>172</v>
      </c>
      <c r="B169" s="17"/>
      <c r="C169" s="16" t="s">
        <v>172</v>
      </c>
      <c r="D169" s="18"/>
      <c r="E169" s="17"/>
      <c r="F169" s="46" t="s">
        <v>53</v>
      </c>
      <c r="G169" s="47"/>
      <c r="H169" s="47"/>
      <c r="I169" s="48"/>
      <c r="J169" s="46" t="s">
        <v>172</v>
      </c>
      <c r="K169" s="48"/>
      <c r="L169" s="49" t="s">
        <v>172</v>
      </c>
      <c r="M169" s="20" t="s">
        <v>172</v>
      </c>
      <c r="N169" s="16" t="s">
        <v>172</v>
      </c>
      <c r="O169" s="17"/>
      <c r="P169" s="50">
        <v>660.87</v>
      </c>
      <c r="Q169" s="51"/>
      <c r="R169" s="20" t="s">
        <v>172</v>
      </c>
      <c r="S169" s="50">
        <v>7419.09</v>
      </c>
      <c r="T169" s="51"/>
    </row>
    <row r="170" spans="1:20" ht="11.25" customHeight="1">
      <c r="A170" s="16" t="s">
        <v>101</v>
      </c>
      <c r="B170" s="17"/>
      <c r="C170" s="16" t="s">
        <v>102</v>
      </c>
      <c r="D170" s="18"/>
      <c r="E170" s="17"/>
      <c r="F170" s="16" t="s">
        <v>103</v>
      </c>
      <c r="G170" s="18"/>
      <c r="H170" s="18"/>
      <c r="I170" s="17"/>
      <c r="J170" s="16" t="s">
        <v>40</v>
      </c>
      <c r="K170" s="17"/>
      <c r="L170" s="59">
        <v>0.38200000000000001</v>
      </c>
      <c r="M170" s="23">
        <v>89.74</v>
      </c>
      <c r="N170" s="16" t="s">
        <v>172</v>
      </c>
      <c r="O170" s="17"/>
      <c r="P170" s="41" t="s">
        <v>172</v>
      </c>
      <c r="Q170" s="22"/>
      <c r="R170" s="20" t="s">
        <v>172</v>
      </c>
      <c r="S170" s="41" t="s">
        <v>172</v>
      </c>
      <c r="T170" s="22"/>
    </row>
    <row r="171" spans="1:20" ht="11.25" customHeight="1">
      <c r="A171" s="16" t="s">
        <v>172</v>
      </c>
      <c r="B171" s="17"/>
      <c r="C171" s="16" t="s">
        <v>172</v>
      </c>
      <c r="D171" s="18"/>
      <c r="E171" s="17"/>
      <c r="F171" s="16" t="s">
        <v>41</v>
      </c>
      <c r="G171" s="18"/>
      <c r="H171" s="18"/>
      <c r="I171" s="17"/>
      <c r="J171" s="16" t="s">
        <v>172</v>
      </c>
      <c r="K171" s="17"/>
      <c r="L171" s="20" t="s">
        <v>172</v>
      </c>
      <c r="M171" s="23">
        <v>21.41</v>
      </c>
      <c r="N171" s="21">
        <v>1</v>
      </c>
      <c r="O171" s="22"/>
      <c r="P171" s="21">
        <v>8.18</v>
      </c>
      <c r="Q171" s="22"/>
      <c r="R171" s="23">
        <v>23.99</v>
      </c>
      <c r="S171" s="21">
        <v>196.21</v>
      </c>
      <c r="T171" s="22"/>
    </row>
    <row r="172" spans="1:20" ht="11.25" customHeight="1">
      <c r="A172" s="16" t="s">
        <v>172</v>
      </c>
      <c r="B172" s="17"/>
      <c r="C172" s="16" t="s">
        <v>172</v>
      </c>
      <c r="D172" s="18"/>
      <c r="E172" s="17"/>
      <c r="F172" s="16" t="s">
        <v>42</v>
      </c>
      <c r="G172" s="18"/>
      <c r="H172" s="18"/>
      <c r="I172" s="17"/>
      <c r="J172" s="16" t="s">
        <v>172</v>
      </c>
      <c r="K172" s="17"/>
      <c r="L172" s="20" t="s">
        <v>172</v>
      </c>
      <c r="M172" s="23">
        <v>1.31</v>
      </c>
      <c r="N172" s="21">
        <v>1</v>
      </c>
      <c r="O172" s="22"/>
      <c r="P172" s="21">
        <v>0.5</v>
      </c>
      <c r="Q172" s="22"/>
      <c r="R172" s="23">
        <v>9.94</v>
      </c>
      <c r="S172" s="21">
        <v>4.97</v>
      </c>
      <c r="T172" s="22"/>
    </row>
    <row r="173" spans="1:20" ht="11.25" customHeight="1">
      <c r="A173" s="16" t="s">
        <v>172</v>
      </c>
      <c r="B173" s="17"/>
      <c r="C173" s="16" t="s">
        <v>172</v>
      </c>
      <c r="D173" s="18"/>
      <c r="E173" s="17"/>
      <c r="F173" s="16" t="s">
        <v>43</v>
      </c>
      <c r="G173" s="18"/>
      <c r="H173" s="18"/>
      <c r="I173" s="17"/>
      <c r="J173" s="16" t="s">
        <v>172</v>
      </c>
      <c r="K173" s="17"/>
      <c r="L173" s="20" t="s">
        <v>172</v>
      </c>
      <c r="M173" s="23">
        <v>0.23</v>
      </c>
      <c r="N173" s="21">
        <v>1</v>
      </c>
      <c r="O173" s="22"/>
      <c r="P173" s="41" t="s">
        <v>104</v>
      </c>
      <c r="Q173" s="22"/>
      <c r="R173" s="23">
        <v>23.99</v>
      </c>
      <c r="S173" s="41" t="s">
        <v>167</v>
      </c>
      <c r="T173" s="22"/>
    </row>
    <row r="174" spans="1:20" ht="11.25" customHeight="1">
      <c r="A174" s="16" t="s">
        <v>172</v>
      </c>
      <c r="B174" s="17"/>
      <c r="C174" s="16" t="s">
        <v>172</v>
      </c>
      <c r="D174" s="18"/>
      <c r="E174" s="17"/>
      <c r="F174" s="16" t="s">
        <v>44</v>
      </c>
      <c r="G174" s="18"/>
      <c r="H174" s="18"/>
      <c r="I174" s="17"/>
      <c r="J174" s="16" t="s">
        <v>172</v>
      </c>
      <c r="K174" s="17"/>
      <c r="L174" s="20" t="s">
        <v>172</v>
      </c>
      <c r="M174" s="23">
        <v>67.02</v>
      </c>
      <c r="N174" s="21">
        <v>1</v>
      </c>
      <c r="O174" s="22"/>
      <c r="P174" s="21">
        <v>25.6</v>
      </c>
      <c r="Q174" s="22"/>
      <c r="R174" s="23">
        <v>6.56</v>
      </c>
      <c r="S174" s="21">
        <v>167.95</v>
      </c>
      <c r="T174" s="22"/>
    </row>
    <row r="175" spans="1:20" ht="11.25" customHeight="1">
      <c r="A175" s="16" t="s">
        <v>172</v>
      </c>
      <c r="B175" s="17"/>
      <c r="C175" s="16" t="s">
        <v>172</v>
      </c>
      <c r="D175" s="18"/>
      <c r="E175" s="17"/>
      <c r="F175" s="16" t="s">
        <v>48</v>
      </c>
      <c r="G175" s="18"/>
      <c r="H175" s="18"/>
      <c r="I175" s="17"/>
      <c r="J175" s="16" t="s">
        <v>51</v>
      </c>
      <c r="K175" s="17"/>
      <c r="L175" s="42">
        <v>78</v>
      </c>
      <c r="M175" s="20" t="s">
        <v>172</v>
      </c>
      <c r="N175" s="21">
        <v>0.85</v>
      </c>
      <c r="O175" s="22"/>
      <c r="P175" s="21">
        <v>6.45</v>
      </c>
      <c r="Q175" s="22"/>
      <c r="R175" s="42">
        <v>66</v>
      </c>
      <c r="S175" s="21">
        <v>130.88999999999999</v>
      </c>
      <c r="T175" s="22"/>
    </row>
    <row r="176" spans="1:20" ht="11.25" customHeight="1">
      <c r="A176" s="16" t="s">
        <v>172</v>
      </c>
      <c r="B176" s="17"/>
      <c r="C176" s="16" t="s">
        <v>172</v>
      </c>
      <c r="D176" s="18"/>
      <c r="E176" s="17"/>
      <c r="F176" s="16" t="s">
        <v>49</v>
      </c>
      <c r="G176" s="18"/>
      <c r="H176" s="18"/>
      <c r="I176" s="17"/>
      <c r="J176" s="16" t="s">
        <v>51</v>
      </c>
      <c r="K176" s="17"/>
      <c r="L176" s="42">
        <v>50</v>
      </c>
      <c r="M176" s="20" t="s">
        <v>172</v>
      </c>
      <c r="N176" s="21">
        <v>0.8</v>
      </c>
      <c r="O176" s="22"/>
      <c r="P176" s="21">
        <v>4.1399999999999997</v>
      </c>
      <c r="Q176" s="22"/>
      <c r="R176" s="42">
        <v>40</v>
      </c>
      <c r="S176" s="21">
        <v>79.33</v>
      </c>
      <c r="T176" s="22"/>
    </row>
    <row r="177" spans="1:20" ht="11.25" customHeight="1">
      <c r="A177" s="16" t="s">
        <v>172</v>
      </c>
      <c r="B177" s="17"/>
      <c r="C177" s="16" t="s">
        <v>172</v>
      </c>
      <c r="D177" s="18"/>
      <c r="E177" s="17"/>
      <c r="F177" s="52" t="s">
        <v>50</v>
      </c>
      <c r="G177" s="53"/>
      <c r="H177" s="53"/>
      <c r="I177" s="54"/>
      <c r="J177" s="52" t="s">
        <v>52</v>
      </c>
      <c r="K177" s="54"/>
      <c r="L177" s="55">
        <v>2.5099999999999998</v>
      </c>
      <c r="M177" s="20" t="s">
        <v>172</v>
      </c>
      <c r="N177" s="44">
        <v>1</v>
      </c>
      <c r="O177" s="45"/>
      <c r="P177" s="41" t="s">
        <v>172</v>
      </c>
      <c r="Q177" s="22"/>
      <c r="R177" s="43" t="s">
        <v>172</v>
      </c>
      <c r="S177" s="44">
        <v>0.96</v>
      </c>
      <c r="T177" s="45"/>
    </row>
    <row r="178" spans="1:20" ht="11.25" customHeight="1">
      <c r="A178" s="16" t="s">
        <v>172</v>
      </c>
      <c r="B178" s="17"/>
      <c r="C178" s="16" t="s">
        <v>172</v>
      </c>
      <c r="D178" s="18"/>
      <c r="E178" s="17"/>
      <c r="F178" s="46" t="s">
        <v>53</v>
      </c>
      <c r="G178" s="47"/>
      <c r="H178" s="47"/>
      <c r="I178" s="48"/>
      <c r="J178" s="46" t="s">
        <v>172</v>
      </c>
      <c r="K178" s="48"/>
      <c r="L178" s="49" t="s">
        <v>172</v>
      </c>
      <c r="M178" s="20" t="s">
        <v>172</v>
      </c>
      <c r="N178" s="16" t="s">
        <v>172</v>
      </c>
      <c r="O178" s="17"/>
      <c r="P178" s="50">
        <v>44.87</v>
      </c>
      <c r="Q178" s="51"/>
      <c r="R178" s="20" t="s">
        <v>172</v>
      </c>
      <c r="S178" s="50">
        <v>579.35</v>
      </c>
      <c r="T178" s="51"/>
    </row>
    <row r="179" spans="1:20" ht="33.65" customHeight="1">
      <c r="A179" s="28" t="s">
        <v>105</v>
      </c>
      <c r="B179" s="29"/>
      <c r="C179" s="28" t="s">
        <v>60</v>
      </c>
      <c r="D179" s="32"/>
      <c r="E179" s="29"/>
      <c r="F179" s="28" t="s">
        <v>106</v>
      </c>
      <c r="G179" s="32"/>
      <c r="H179" s="32"/>
      <c r="I179" s="29"/>
      <c r="J179" s="28" t="s">
        <v>40</v>
      </c>
      <c r="K179" s="29"/>
      <c r="L179" s="36">
        <v>3.89</v>
      </c>
      <c r="M179" s="36">
        <v>973.32</v>
      </c>
      <c r="N179" s="28" t="s">
        <v>172</v>
      </c>
      <c r="O179" s="29"/>
      <c r="P179" s="56" t="s">
        <v>172</v>
      </c>
      <c r="Q179" s="25"/>
      <c r="R179" s="57" t="s">
        <v>172</v>
      </c>
      <c r="S179" s="56" t="s">
        <v>172</v>
      </c>
      <c r="T179" s="25"/>
    </row>
    <row r="180" spans="1:20" ht="100.85" customHeight="1">
      <c r="A180" s="30" t="s">
        <v>172</v>
      </c>
      <c r="B180" s="31"/>
      <c r="C180" s="30" t="s">
        <v>130</v>
      </c>
      <c r="D180" s="33"/>
      <c r="E180" s="31"/>
      <c r="F180" s="30" t="s">
        <v>131</v>
      </c>
      <c r="G180" s="33"/>
      <c r="H180" s="33"/>
      <c r="I180" s="31"/>
      <c r="J180" s="30" t="s">
        <v>172</v>
      </c>
      <c r="K180" s="31"/>
      <c r="L180" s="35" t="s">
        <v>172</v>
      </c>
      <c r="M180" s="35" t="s">
        <v>172</v>
      </c>
      <c r="N180" s="30" t="s">
        <v>172</v>
      </c>
      <c r="O180" s="31"/>
      <c r="P180" s="26" t="s">
        <v>172</v>
      </c>
      <c r="Q180" s="27"/>
      <c r="R180" s="58" t="s">
        <v>172</v>
      </c>
      <c r="S180" s="26" t="s">
        <v>172</v>
      </c>
      <c r="T180" s="27"/>
    </row>
    <row r="181" spans="1:20" ht="11.25" customHeight="1">
      <c r="A181" s="16" t="s">
        <v>172</v>
      </c>
      <c r="B181" s="17"/>
      <c r="C181" s="16" t="s">
        <v>172</v>
      </c>
      <c r="D181" s="18"/>
      <c r="E181" s="17"/>
      <c r="F181" s="16" t="s">
        <v>41</v>
      </c>
      <c r="G181" s="18"/>
      <c r="H181" s="18"/>
      <c r="I181" s="17"/>
      <c r="J181" s="16" t="s">
        <v>172</v>
      </c>
      <c r="K181" s="17"/>
      <c r="L181" s="20" t="s">
        <v>172</v>
      </c>
      <c r="M181" s="23">
        <v>125.51</v>
      </c>
      <c r="N181" s="21">
        <v>1.1499999999999999</v>
      </c>
      <c r="O181" s="22"/>
      <c r="P181" s="21">
        <v>561.47</v>
      </c>
      <c r="Q181" s="22"/>
      <c r="R181" s="23">
        <v>23.99</v>
      </c>
      <c r="S181" s="21">
        <v>13469.64</v>
      </c>
      <c r="T181" s="22"/>
    </row>
    <row r="182" spans="1:20" ht="11.25" customHeight="1">
      <c r="A182" s="16" t="s">
        <v>172</v>
      </c>
      <c r="B182" s="17"/>
      <c r="C182" s="16" t="s">
        <v>172</v>
      </c>
      <c r="D182" s="18"/>
      <c r="E182" s="17"/>
      <c r="F182" s="16" t="s">
        <v>42</v>
      </c>
      <c r="G182" s="18"/>
      <c r="H182" s="18"/>
      <c r="I182" s="17"/>
      <c r="J182" s="16" t="s">
        <v>172</v>
      </c>
      <c r="K182" s="17"/>
      <c r="L182" s="20" t="s">
        <v>172</v>
      </c>
      <c r="M182" s="23">
        <v>16.43</v>
      </c>
      <c r="N182" s="21">
        <v>1.25</v>
      </c>
      <c r="O182" s="22"/>
      <c r="P182" s="21">
        <v>79.89</v>
      </c>
      <c r="Q182" s="22"/>
      <c r="R182" s="23">
        <v>9.94</v>
      </c>
      <c r="S182" s="21">
        <v>794.12</v>
      </c>
      <c r="T182" s="22"/>
    </row>
    <row r="183" spans="1:20" ht="11.25" customHeight="1">
      <c r="A183" s="16" t="s">
        <v>172</v>
      </c>
      <c r="B183" s="17"/>
      <c r="C183" s="16" t="s">
        <v>172</v>
      </c>
      <c r="D183" s="18"/>
      <c r="E183" s="17"/>
      <c r="F183" s="16" t="s">
        <v>43</v>
      </c>
      <c r="G183" s="18"/>
      <c r="H183" s="18"/>
      <c r="I183" s="17"/>
      <c r="J183" s="16" t="s">
        <v>172</v>
      </c>
      <c r="K183" s="17"/>
      <c r="L183" s="20" t="s">
        <v>172</v>
      </c>
      <c r="M183" s="23">
        <v>2.9</v>
      </c>
      <c r="N183" s="21">
        <v>1.25</v>
      </c>
      <c r="O183" s="22"/>
      <c r="P183" s="41" t="s">
        <v>107</v>
      </c>
      <c r="Q183" s="22"/>
      <c r="R183" s="23">
        <v>23.99</v>
      </c>
      <c r="S183" s="41" t="s">
        <v>168</v>
      </c>
      <c r="T183" s="22"/>
    </row>
    <row r="184" spans="1:20" ht="11.25" customHeight="1">
      <c r="A184" s="16" t="s">
        <v>172</v>
      </c>
      <c r="B184" s="17"/>
      <c r="C184" s="16" t="s">
        <v>172</v>
      </c>
      <c r="D184" s="18"/>
      <c r="E184" s="17"/>
      <c r="F184" s="16" t="s">
        <v>44</v>
      </c>
      <c r="G184" s="18"/>
      <c r="H184" s="18"/>
      <c r="I184" s="17"/>
      <c r="J184" s="16" t="s">
        <v>172</v>
      </c>
      <c r="K184" s="17"/>
      <c r="L184" s="20" t="s">
        <v>172</v>
      </c>
      <c r="M184" s="23">
        <v>831.38</v>
      </c>
      <c r="N184" s="21">
        <v>1</v>
      </c>
      <c r="O184" s="22"/>
      <c r="P184" s="21">
        <v>3234.07</v>
      </c>
      <c r="Q184" s="22"/>
      <c r="R184" s="23">
        <v>6.56</v>
      </c>
      <c r="S184" s="21">
        <v>21215.49</v>
      </c>
      <c r="T184" s="22"/>
    </row>
    <row r="185" spans="1:20" ht="11.25" customHeight="1">
      <c r="A185" s="16" t="s">
        <v>172</v>
      </c>
      <c r="B185" s="17"/>
      <c r="C185" s="16" t="s">
        <v>139</v>
      </c>
      <c r="D185" s="18"/>
      <c r="E185" s="17"/>
      <c r="F185" s="16" t="s">
        <v>140</v>
      </c>
      <c r="G185" s="18"/>
      <c r="H185" s="18"/>
      <c r="I185" s="17"/>
      <c r="J185" s="16" t="s">
        <v>47</v>
      </c>
      <c r="K185" s="17"/>
      <c r="L185" s="23">
        <v>447.35</v>
      </c>
      <c r="M185" s="23">
        <v>12.19</v>
      </c>
      <c r="N185" s="21">
        <v>1</v>
      </c>
      <c r="O185" s="22"/>
      <c r="P185" s="21">
        <v>5453.2</v>
      </c>
      <c r="Q185" s="22"/>
      <c r="R185" s="23">
        <v>6.56</v>
      </c>
      <c r="S185" s="21">
        <v>35772.97</v>
      </c>
      <c r="T185" s="22"/>
    </row>
    <row r="186" spans="1:20" ht="11.25" customHeight="1">
      <c r="A186" s="16" t="s">
        <v>172</v>
      </c>
      <c r="B186" s="17"/>
      <c r="C186" s="16" t="s">
        <v>172</v>
      </c>
      <c r="D186" s="18"/>
      <c r="E186" s="17"/>
      <c r="F186" s="16" t="s">
        <v>48</v>
      </c>
      <c r="G186" s="18"/>
      <c r="H186" s="18"/>
      <c r="I186" s="17"/>
      <c r="J186" s="16" t="s">
        <v>51</v>
      </c>
      <c r="K186" s="17"/>
      <c r="L186" s="42">
        <v>100</v>
      </c>
      <c r="M186" s="20" t="s">
        <v>172</v>
      </c>
      <c r="N186" s="21">
        <v>0.85</v>
      </c>
      <c r="O186" s="22"/>
      <c r="P186" s="21">
        <v>575.57000000000005</v>
      </c>
      <c r="Q186" s="22"/>
      <c r="R186" s="42">
        <v>85</v>
      </c>
      <c r="S186" s="21">
        <v>11736.74</v>
      </c>
      <c r="T186" s="22"/>
    </row>
    <row r="187" spans="1:20" ht="11.25" customHeight="1">
      <c r="A187" s="16" t="s">
        <v>172</v>
      </c>
      <c r="B187" s="17"/>
      <c r="C187" s="16" t="s">
        <v>172</v>
      </c>
      <c r="D187" s="18"/>
      <c r="E187" s="17"/>
      <c r="F187" s="16" t="s">
        <v>49</v>
      </c>
      <c r="G187" s="18"/>
      <c r="H187" s="18"/>
      <c r="I187" s="17"/>
      <c r="J187" s="16" t="s">
        <v>51</v>
      </c>
      <c r="K187" s="17"/>
      <c r="L187" s="42">
        <v>60</v>
      </c>
      <c r="M187" s="20" t="s">
        <v>172</v>
      </c>
      <c r="N187" s="21">
        <v>0.8</v>
      </c>
      <c r="O187" s="22"/>
      <c r="P187" s="21">
        <v>345.34</v>
      </c>
      <c r="Q187" s="22"/>
      <c r="R187" s="42">
        <v>48</v>
      </c>
      <c r="S187" s="21">
        <v>6627.81</v>
      </c>
      <c r="T187" s="22"/>
    </row>
    <row r="188" spans="1:20" ht="11.25" customHeight="1">
      <c r="A188" s="16" t="s">
        <v>172</v>
      </c>
      <c r="B188" s="17"/>
      <c r="C188" s="16" t="s">
        <v>172</v>
      </c>
      <c r="D188" s="18"/>
      <c r="E188" s="17"/>
      <c r="F188" s="52" t="s">
        <v>50</v>
      </c>
      <c r="G188" s="53"/>
      <c r="H188" s="53"/>
      <c r="I188" s="54"/>
      <c r="J188" s="52" t="s">
        <v>52</v>
      </c>
      <c r="K188" s="54"/>
      <c r="L188" s="55">
        <v>14.36</v>
      </c>
      <c r="M188" s="20" t="s">
        <v>172</v>
      </c>
      <c r="N188" s="44">
        <v>1.1499999999999999</v>
      </c>
      <c r="O188" s="45"/>
      <c r="P188" s="41" t="s">
        <v>172</v>
      </c>
      <c r="Q188" s="22"/>
      <c r="R188" s="43" t="s">
        <v>172</v>
      </c>
      <c r="S188" s="44">
        <v>64.239999999999995</v>
      </c>
      <c r="T188" s="45"/>
    </row>
    <row r="189" spans="1:20" ht="11.25" customHeight="1">
      <c r="A189" s="16" t="s">
        <v>172</v>
      </c>
      <c r="B189" s="17"/>
      <c r="C189" s="16" t="s">
        <v>172</v>
      </c>
      <c r="D189" s="18"/>
      <c r="E189" s="17"/>
      <c r="F189" s="46" t="s">
        <v>53</v>
      </c>
      <c r="G189" s="47"/>
      <c r="H189" s="47"/>
      <c r="I189" s="48"/>
      <c r="J189" s="46" t="s">
        <v>172</v>
      </c>
      <c r="K189" s="48"/>
      <c r="L189" s="49" t="s">
        <v>172</v>
      </c>
      <c r="M189" s="20" t="s">
        <v>172</v>
      </c>
      <c r="N189" s="16" t="s">
        <v>172</v>
      </c>
      <c r="O189" s="17"/>
      <c r="P189" s="50">
        <v>10249.540000000001</v>
      </c>
      <c r="Q189" s="51"/>
      <c r="R189" s="20" t="s">
        <v>172</v>
      </c>
      <c r="S189" s="50">
        <v>89616.77</v>
      </c>
      <c r="T189" s="51"/>
    </row>
    <row r="190" spans="1:20" ht="11.25" customHeight="1">
      <c r="A190" s="4" t="s">
        <v>172</v>
      </c>
      <c r="B190" s="5"/>
      <c r="C190" s="4" t="s">
        <v>172</v>
      </c>
      <c r="D190" s="6"/>
      <c r="E190" s="5"/>
      <c r="F190" s="4" t="s">
        <v>66</v>
      </c>
      <c r="G190" s="6"/>
      <c r="H190" s="6"/>
      <c r="I190" s="5"/>
      <c r="J190" s="4" t="s">
        <v>172</v>
      </c>
      <c r="K190" s="5"/>
      <c r="L190" s="7" t="s">
        <v>172</v>
      </c>
      <c r="M190" s="8" t="s">
        <v>172</v>
      </c>
      <c r="N190" s="4" t="s">
        <v>172</v>
      </c>
      <c r="O190" s="5"/>
      <c r="P190" s="9">
        <v>20059.189999999999</v>
      </c>
      <c r="Q190" s="10"/>
      <c r="R190" s="8" t="s">
        <v>172</v>
      </c>
      <c r="S190" s="9">
        <v>186234.82</v>
      </c>
      <c r="T190" s="10"/>
    </row>
    <row r="191" spans="1:20" ht="22.4" customHeight="1">
      <c r="A191" s="38" t="s">
        <v>108</v>
      </c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0"/>
    </row>
    <row r="192" spans="1:20" ht="11.25" customHeight="1">
      <c r="A192" s="28" t="s">
        <v>109</v>
      </c>
      <c r="B192" s="29"/>
      <c r="C192" s="28" t="s">
        <v>169</v>
      </c>
      <c r="D192" s="32"/>
      <c r="E192" s="29"/>
      <c r="F192" s="28" t="s">
        <v>170</v>
      </c>
      <c r="G192" s="32"/>
      <c r="H192" s="32"/>
      <c r="I192" s="29"/>
      <c r="J192" s="28" t="s">
        <v>112</v>
      </c>
      <c r="K192" s="29"/>
      <c r="L192" s="34">
        <v>20</v>
      </c>
      <c r="M192" s="36">
        <v>42.98</v>
      </c>
      <c r="N192" s="24">
        <v>1</v>
      </c>
      <c r="O192" s="25"/>
      <c r="P192" s="24">
        <v>859.6</v>
      </c>
      <c r="Q192" s="25"/>
      <c r="R192" s="36">
        <v>23.99</v>
      </c>
      <c r="S192" s="24">
        <v>20621.8</v>
      </c>
      <c r="T192" s="25"/>
    </row>
    <row r="193" spans="1:20" ht="11.25" customHeight="1">
      <c r="A193" s="30"/>
      <c r="B193" s="31"/>
      <c r="C193" s="30"/>
      <c r="D193" s="33"/>
      <c r="E193" s="31"/>
      <c r="F193" s="30"/>
      <c r="G193" s="33"/>
      <c r="H193" s="33"/>
      <c r="I193" s="31"/>
      <c r="J193" s="30"/>
      <c r="K193" s="31"/>
      <c r="L193" s="35"/>
      <c r="M193" s="35" t="s">
        <v>172</v>
      </c>
      <c r="N193" s="26" t="s">
        <v>172</v>
      </c>
      <c r="O193" s="27"/>
      <c r="P193" s="26" t="s">
        <v>172</v>
      </c>
      <c r="Q193" s="27"/>
      <c r="R193" s="37" t="s">
        <v>172</v>
      </c>
      <c r="S193" s="26" t="s">
        <v>172</v>
      </c>
      <c r="T193" s="27"/>
    </row>
    <row r="194" spans="1:20" ht="11.25" customHeight="1">
      <c r="A194" s="28" t="s">
        <v>171</v>
      </c>
      <c r="B194" s="29"/>
      <c r="C194" s="28" t="s">
        <v>110</v>
      </c>
      <c r="D194" s="32"/>
      <c r="E194" s="29"/>
      <c r="F194" s="28" t="s">
        <v>111</v>
      </c>
      <c r="G194" s="32"/>
      <c r="H194" s="32"/>
      <c r="I194" s="29"/>
      <c r="J194" s="28" t="s">
        <v>112</v>
      </c>
      <c r="K194" s="29"/>
      <c r="L194" s="34">
        <v>20</v>
      </c>
      <c r="M194" s="36">
        <v>13.38</v>
      </c>
      <c r="N194" s="24">
        <v>1</v>
      </c>
      <c r="O194" s="25"/>
      <c r="P194" s="24">
        <v>267.60000000000002</v>
      </c>
      <c r="Q194" s="25"/>
      <c r="R194" s="36">
        <v>9.94</v>
      </c>
      <c r="S194" s="24">
        <v>2659.94</v>
      </c>
      <c r="T194" s="25"/>
    </row>
    <row r="195" spans="1:20" ht="22.4" customHeight="1">
      <c r="A195" s="30"/>
      <c r="B195" s="31"/>
      <c r="C195" s="30"/>
      <c r="D195" s="33"/>
      <c r="E195" s="31"/>
      <c r="F195" s="30"/>
      <c r="G195" s="33"/>
      <c r="H195" s="33"/>
      <c r="I195" s="31"/>
      <c r="J195" s="30"/>
      <c r="K195" s="31"/>
      <c r="L195" s="35"/>
      <c r="M195" s="35" t="s">
        <v>172</v>
      </c>
      <c r="N195" s="26" t="s">
        <v>172</v>
      </c>
      <c r="O195" s="27"/>
      <c r="P195" s="26" t="s">
        <v>172</v>
      </c>
      <c r="Q195" s="27"/>
      <c r="R195" s="37" t="s">
        <v>172</v>
      </c>
      <c r="S195" s="26" t="s">
        <v>172</v>
      </c>
      <c r="T195" s="27"/>
    </row>
    <row r="196" spans="1:20" ht="11.25" customHeight="1">
      <c r="A196" s="4" t="s">
        <v>172</v>
      </c>
      <c r="B196" s="5"/>
      <c r="C196" s="4" t="s">
        <v>172</v>
      </c>
      <c r="D196" s="6"/>
      <c r="E196" s="5"/>
      <c r="F196" s="4" t="s">
        <v>66</v>
      </c>
      <c r="G196" s="6"/>
      <c r="H196" s="6"/>
      <c r="I196" s="5"/>
      <c r="J196" s="4" t="s">
        <v>172</v>
      </c>
      <c r="K196" s="5"/>
      <c r="L196" s="7" t="s">
        <v>172</v>
      </c>
      <c r="M196" s="8" t="s">
        <v>172</v>
      </c>
      <c r="N196" s="4" t="s">
        <v>172</v>
      </c>
      <c r="O196" s="5"/>
      <c r="P196" s="9">
        <v>1127.2</v>
      </c>
      <c r="Q196" s="10"/>
      <c r="R196" s="8" t="s">
        <v>172</v>
      </c>
      <c r="S196" s="9">
        <v>23281.74</v>
      </c>
      <c r="T196" s="10"/>
    </row>
    <row r="197" spans="1:2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1.25" customHeight="1">
      <c r="A198" s="16" t="s">
        <v>172</v>
      </c>
      <c r="B198" s="17"/>
      <c r="C198" s="16" t="s">
        <v>172</v>
      </c>
      <c r="D198" s="18"/>
      <c r="E198" s="17"/>
      <c r="F198" s="16" t="s">
        <v>113</v>
      </c>
      <c r="G198" s="18"/>
      <c r="H198" s="18"/>
      <c r="I198" s="17"/>
      <c r="J198" s="16" t="s">
        <v>172</v>
      </c>
      <c r="K198" s="17"/>
      <c r="L198" s="19" t="s">
        <v>172</v>
      </c>
      <c r="M198" s="20" t="s">
        <v>172</v>
      </c>
      <c r="N198" s="16" t="s">
        <v>172</v>
      </c>
      <c r="O198" s="17"/>
      <c r="P198" s="21">
        <v>118648.41</v>
      </c>
      <c r="Q198" s="22"/>
      <c r="R198" s="20" t="s">
        <v>172</v>
      </c>
      <c r="S198" s="21">
        <v>1081397.6200000001</v>
      </c>
      <c r="T198" s="22"/>
    </row>
    <row r="199" spans="1:20" ht="11.25" customHeight="1">
      <c r="A199" s="16" t="s">
        <v>172</v>
      </c>
      <c r="B199" s="17"/>
      <c r="C199" s="16" t="s">
        <v>172</v>
      </c>
      <c r="D199" s="18"/>
      <c r="E199" s="17"/>
      <c r="F199" s="16" t="s">
        <v>114</v>
      </c>
      <c r="G199" s="18"/>
      <c r="H199" s="18"/>
      <c r="I199" s="17"/>
      <c r="J199" s="16" t="s">
        <v>172</v>
      </c>
      <c r="K199" s="17"/>
      <c r="L199" s="19" t="s">
        <v>172</v>
      </c>
      <c r="M199" s="20" t="s">
        <v>172</v>
      </c>
      <c r="N199" s="16" t="s">
        <v>172</v>
      </c>
      <c r="O199" s="17"/>
      <c r="P199" s="21">
        <v>14739.7</v>
      </c>
      <c r="Q199" s="22"/>
      <c r="R199" s="20" t="s">
        <v>172</v>
      </c>
      <c r="S199" s="21">
        <v>353606.01</v>
      </c>
      <c r="T199" s="22"/>
    </row>
    <row r="200" spans="1:20" ht="11.25" customHeight="1">
      <c r="A200" s="16" t="s">
        <v>172</v>
      </c>
      <c r="B200" s="17"/>
      <c r="C200" s="16" t="s">
        <v>172</v>
      </c>
      <c r="D200" s="18"/>
      <c r="E200" s="17"/>
      <c r="F200" s="16" t="s">
        <v>115</v>
      </c>
      <c r="G200" s="18"/>
      <c r="H200" s="18"/>
      <c r="I200" s="17"/>
      <c r="J200" s="16" t="s">
        <v>172</v>
      </c>
      <c r="K200" s="17"/>
      <c r="L200" s="19" t="s">
        <v>172</v>
      </c>
      <c r="M200" s="20" t="s">
        <v>172</v>
      </c>
      <c r="N200" s="16" t="s">
        <v>172</v>
      </c>
      <c r="O200" s="17"/>
      <c r="P200" s="21">
        <v>8953.6</v>
      </c>
      <c r="Q200" s="22"/>
      <c r="R200" s="20" t="s">
        <v>172</v>
      </c>
      <c r="S200" s="21">
        <v>88998.75</v>
      </c>
      <c r="T200" s="22"/>
    </row>
    <row r="201" spans="1:20" ht="11.25" customHeight="1">
      <c r="A201" s="16" t="s">
        <v>172</v>
      </c>
      <c r="B201" s="17"/>
      <c r="C201" s="16" t="s">
        <v>172</v>
      </c>
      <c r="D201" s="18"/>
      <c r="E201" s="17"/>
      <c r="F201" s="16" t="s">
        <v>116</v>
      </c>
      <c r="G201" s="18"/>
      <c r="H201" s="18"/>
      <c r="I201" s="17"/>
      <c r="J201" s="16" t="s">
        <v>172</v>
      </c>
      <c r="K201" s="17"/>
      <c r="L201" s="19" t="s">
        <v>172</v>
      </c>
      <c r="M201" s="20" t="s">
        <v>172</v>
      </c>
      <c r="N201" s="16" t="s">
        <v>172</v>
      </c>
      <c r="O201" s="17"/>
      <c r="P201" s="21">
        <v>475.67</v>
      </c>
      <c r="Q201" s="22"/>
      <c r="R201" s="20" t="s">
        <v>172</v>
      </c>
      <c r="S201" s="21">
        <v>11411.57</v>
      </c>
      <c r="T201" s="22"/>
    </row>
    <row r="202" spans="1:20" ht="11.25" customHeight="1">
      <c r="A202" s="16" t="s">
        <v>172</v>
      </c>
      <c r="B202" s="17"/>
      <c r="C202" s="16" t="s">
        <v>172</v>
      </c>
      <c r="D202" s="18"/>
      <c r="E202" s="17"/>
      <c r="F202" s="16" t="s">
        <v>117</v>
      </c>
      <c r="G202" s="18"/>
      <c r="H202" s="18"/>
      <c r="I202" s="17"/>
      <c r="J202" s="16" t="s">
        <v>172</v>
      </c>
      <c r="K202" s="17"/>
      <c r="L202" s="19" t="s">
        <v>172</v>
      </c>
      <c r="M202" s="20" t="s">
        <v>172</v>
      </c>
      <c r="N202" s="16" t="s">
        <v>172</v>
      </c>
      <c r="O202" s="17"/>
      <c r="P202" s="21">
        <v>93827.91</v>
      </c>
      <c r="Q202" s="22"/>
      <c r="R202" s="20" t="s">
        <v>172</v>
      </c>
      <c r="S202" s="21">
        <v>615511.12</v>
      </c>
      <c r="T202" s="22"/>
    </row>
    <row r="203" spans="1:20" ht="11.25" customHeight="1">
      <c r="A203" s="16" t="s">
        <v>172</v>
      </c>
      <c r="B203" s="17"/>
      <c r="C203" s="16" t="s">
        <v>172</v>
      </c>
      <c r="D203" s="18"/>
      <c r="E203" s="17"/>
      <c r="F203" s="16" t="s">
        <v>118</v>
      </c>
      <c r="G203" s="18"/>
      <c r="H203" s="18"/>
      <c r="I203" s="17"/>
      <c r="J203" s="16" t="s">
        <v>172</v>
      </c>
      <c r="K203" s="17"/>
      <c r="L203" s="19" t="s">
        <v>172</v>
      </c>
      <c r="M203" s="20" t="s">
        <v>172</v>
      </c>
      <c r="N203" s="16" t="s">
        <v>172</v>
      </c>
      <c r="O203" s="17"/>
      <c r="P203" s="21">
        <v>1127.2</v>
      </c>
      <c r="Q203" s="22"/>
      <c r="R203" s="20" t="s">
        <v>172</v>
      </c>
      <c r="S203" s="21">
        <v>23281.74</v>
      </c>
      <c r="T203" s="22"/>
    </row>
    <row r="204" spans="1:20" ht="11.25" customHeight="1">
      <c r="A204" s="16" t="s">
        <v>172</v>
      </c>
      <c r="B204" s="17"/>
      <c r="C204" s="16" t="s">
        <v>172</v>
      </c>
      <c r="D204" s="18"/>
      <c r="E204" s="17"/>
      <c r="F204" s="16" t="s">
        <v>119</v>
      </c>
      <c r="G204" s="18"/>
      <c r="H204" s="18"/>
      <c r="I204" s="17"/>
      <c r="J204" s="16" t="s">
        <v>172</v>
      </c>
      <c r="K204" s="17"/>
      <c r="L204" s="19" t="s">
        <v>172</v>
      </c>
      <c r="M204" s="20" t="s">
        <v>172</v>
      </c>
      <c r="N204" s="16" t="s">
        <v>172</v>
      </c>
      <c r="O204" s="17"/>
      <c r="P204" s="21">
        <v>17255.48</v>
      </c>
      <c r="Q204" s="22"/>
      <c r="R204" s="20" t="s">
        <v>172</v>
      </c>
      <c r="S204" s="21">
        <v>351974.38</v>
      </c>
      <c r="T204" s="22"/>
    </row>
    <row r="205" spans="1:20" ht="11.25" customHeight="1">
      <c r="A205" s="16" t="s">
        <v>172</v>
      </c>
      <c r="B205" s="17"/>
      <c r="C205" s="16" t="s">
        <v>172</v>
      </c>
      <c r="D205" s="18"/>
      <c r="E205" s="17"/>
      <c r="F205" s="16" t="s">
        <v>120</v>
      </c>
      <c r="G205" s="18"/>
      <c r="H205" s="18"/>
      <c r="I205" s="17"/>
      <c r="J205" s="16" t="s">
        <v>172</v>
      </c>
      <c r="K205" s="17"/>
      <c r="L205" s="19" t="s">
        <v>172</v>
      </c>
      <c r="M205" s="20" t="s">
        <v>172</v>
      </c>
      <c r="N205" s="16" t="s">
        <v>172</v>
      </c>
      <c r="O205" s="17"/>
      <c r="P205" s="21">
        <v>8559.7800000000007</v>
      </c>
      <c r="Q205" s="22"/>
      <c r="R205" s="20" t="s">
        <v>172</v>
      </c>
      <c r="S205" s="21">
        <v>164083.95000000001</v>
      </c>
      <c r="T205" s="22"/>
    </row>
    <row r="206" spans="1:20" ht="11.25" customHeight="1">
      <c r="A206" s="16" t="s">
        <v>172</v>
      </c>
      <c r="B206" s="17"/>
      <c r="C206" s="16" t="s">
        <v>172</v>
      </c>
      <c r="D206" s="18"/>
      <c r="E206" s="17"/>
      <c r="F206" s="16" t="s">
        <v>121</v>
      </c>
      <c r="G206" s="18"/>
      <c r="H206" s="18"/>
      <c r="I206" s="17"/>
      <c r="J206" s="16" t="s">
        <v>172</v>
      </c>
      <c r="K206" s="17"/>
      <c r="L206" s="19" t="s">
        <v>172</v>
      </c>
      <c r="M206" s="20" t="s">
        <v>172</v>
      </c>
      <c r="N206" s="16" t="s">
        <v>172</v>
      </c>
      <c r="O206" s="17"/>
      <c r="P206" s="21">
        <v>144463.67000000001</v>
      </c>
      <c r="Q206" s="22"/>
      <c r="R206" s="20" t="s">
        <v>172</v>
      </c>
      <c r="S206" s="21">
        <v>1597455.95</v>
      </c>
      <c r="T206" s="22"/>
    </row>
    <row r="207" spans="1:20" ht="23.15" customHeight="1">
      <c r="A207" s="16" t="s">
        <v>172</v>
      </c>
      <c r="B207" s="17"/>
      <c r="C207" s="16" t="s">
        <v>172</v>
      </c>
      <c r="D207" s="18"/>
      <c r="E207" s="17"/>
      <c r="F207" s="107" t="s">
        <v>197</v>
      </c>
      <c r="G207" s="108"/>
      <c r="H207" s="108"/>
      <c r="I207" s="109"/>
      <c r="J207" s="16"/>
      <c r="K207" s="17"/>
      <c r="L207" s="3">
        <f>S207/S206</f>
        <v>0.97655274938880166</v>
      </c>
      <c r="M207" s="2"/>
      <c r="N207" s="16"/>
      <c r="O207" s="17"/>
      <c r="P207" s="21">
        <f>P206*L207</f>
        <v>141076.39412529656</v>
      </c>
      <c r="Q207" s="22"/>
      <c r="R207" s="2"/>
      <c r="S207" s="21">
        <v>1560000</v>
      </c>
      <c r="T207" s="22"/>
    </row>
    <row r="208" spans="1:20" ht="11.25" customHeight="1">
      <c r="A208" s="16" t="s">
        <v>172</v>
      </c>
      <c r="B208" s="17"/>
      <c r="C208" s="16" t="s">
        <v>172</v>
      </c>
      <c r="D208" s="18"/>
      <c r="E208" s="17"/>
      <c r="F208" s="16" t="s">
        <v>122</v>
      </c>
      <c r="G208" s="18"/>
      <c r="H208" s="18"/>
      <c r="I208" s="17"/>
      <c r="J208" s="16" t="s">
        <v>172</v>
      </c>
      <c r="K208" s="17"/>
      <c r="L208" s="23">
        <v>20</v>
      </c>
      <c r="M208" s="20" t="s">
        <v>172</v>
      </c>
      <c r="N208" s="16" t="s">
        <v>172</v>
      </c>
      <c r="O208" s="17"/>
      <c r="P208" s="21">
        <f>P207*20%</f>
        <v>28215.278825059315</v>
      </c>
      <c r="Q208" s="22"/>
      <c r="R208" s="20" t="s">
        <v>172</v>
      </c>
      <c r="S208" s="21">
        <f>S207*20%</f>
        <v>312000</v>
      </c>
      <c r="T208" s="22"/>
    </row>
    <row r="209" spans="1:20" ht="11.25" customHeight="1">
      <c r="A209" s="4" t="s">
        <v>172</v>
      </c>
      <c r="B209" s="5"/>
      <c r="C209" s="4" t="s">
        <v>172</v>
      </c>
      <c r="D209" s="6"/>
      <c r="E209" s="5"/>
      <c r="F209" s="4" t="s">
        <v>123</v>
      </c>
      <c r="G209" s="6"/>
      <c r="H209" s="6"/>
      <c r="I209" s="5"/>
      <c r="J209" s="4" t="s">
        <v>172</v>
      </c>
      <c r="K209" s="5"/>
      <c r="L209" s="7" t="s">
        <v>172</v>
      </c>
      <c r="M209" s="8" t="s">
        <v>172</v>
      </c>
      <c r="N209" s="4" t="s">
        <v>172</v>
      </c>
      <c r="O209" s="5"/>
      <c r="P209" s="9">
        <f>P207+P208</f>
        <v>169291.67295035586</v>
      </c>
      <c r="Q209" s="10"/>
      <c r="R209" s="8" t="s">
        <v>172</v>
      </c>
      <c r="S209" s="9">
        <f>S207+S208</f>
        <v>1872000</v>
      </c>
      <c r="T209" s="10"/>
    </row>
    <row r="210" spans="1:20" ht="33.65" customHeight="1">
      <c r="A210" s="11" t="s">
        <v>124</v>
      </c>
      <c r="B210" s="11"/>
      <c r="C210" s="11"/>
      <c r="D210" s="12" t="s">
        <v>125</v>
      </c>
      <c r="E210" s="12"/>
      <c r="F210" s="12"/>
      <c r="G210" s="13" t="s">
        <v>172</v>
      </c>
      <c r="H210" s="13" t="s">
        <v>125</v>
      </c>
      <c r="I210" s="11" t="s">
        <v>172</v>
      </c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>
      <c r="A211" s="14" t="s">
        <v>172</v>
      </c>
      <c r="B211" s="14"/>
      <c r="C211" s="14"/>
      <c r="D211" s="15" t="s">
        <v>126</v>
      </c>
      <c r="E211" s="15"/>
      <c r="F211" s="15"/>
      <c r="G211" s="15"/>
      <c r="H211" s="15"/>
      <c r="I211" s="14" t="s">
        <v>172</v>
      </c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 ht="33.65" customHeight="1">
      <c r="A212" s="11" t="s">
        <v>127</v>
      </c>
      <c r="B212" s="11"/>
      <c r="C212" s="11"/>
      <c r="D212" s="12" t="s">
        <v>125</v>
      </c>
      <c r="E212" s="12"/>
      <c r="F212" s="12"/>
      <c r="G212" s="13" t="s">
        <v>172</v>
      </c>
      <c r="H212" s="13" t="s">
        <v>125</v>
      </c>
      <c r="I212" s="11" t="s">
        <v>172</v>
      </c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0">
      <c r="A213" s="14" t="s">
        <v>172</v>
      </c>
      <c r="B213" s="14"/>
      <c r="C213" s="14"/>
      <c r="D213" s="15" t="s">
        <v>126</v>
      </c>
      <c r="E213" s="15"/>
      <c r="F213" s="15"/>
      <c r="G213" s="15"/>
      <c r="H213" s="15"/>
      <c r="I213" s="14" t="s">
        <v>172</v>
      </c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</sheetData>
  <mergeCells count="1919">
    <mergeCell ref="A1:T1"/>
    <mergeCell ref="A2:T2"/>
    <mergeCell ref="A3:T3"/>
    <mergeCell ref="A4:T4"/>
    <mergeCell ref="A5:T5"/>
    <mergeCell ref="A6"/>
    <mergeCell ref="B6:T6"/>
    <mergeCell ref="A7:T7"/>
    <mergeCell ref="A8:D8"/>
    <mergeCell ref="E8:T8"/>
    <mergeCell ref="A9:N9"/>
    <mergeCell ref="O9:P9"/>
    <mergeCell ref="Q9:S9"/>
    <mergeCell ref="T9"/>
    <mergeCell ref="A10:J10"/>
    <mergeCell ref="K10:N10"/>
    <mergeCell ref="O10:P10"/>
    <mergeCell ref="Q10:S10"/>
    <mergeCell ref="T10"/>
    <mergeCell ref="A11:J11"/>
    <mergeCell ref="K11:P11"/>
    <mergeCell ref="Q11:S11"/>
    <mergeCell ref="T11"/>
    <mergeCell ref="A12:J12"/>
    <mergeCell ref="K12:N12"/>
    <mergeCell ref="O12:P12"/>
    <mergeCell ref="Q12:S12"/>
    <mergeCell ref="T12"/>
    <mergeCell ref="A13:T13"/>
    <mergeCell ref="A14:T14"/>
    <mergeCell ref="A15:T15"/>
    <mergeCell ref="A16:B16"/>
    <mergeCell ref="C16:E16"/>
    <mergeCell ref="F16:I16"/>
    <mergeCell ref="J16:K16"/>
    <mergeCell ref="L16"/>
    <mergeCell ref="M16"/>
    <mergeCell ref="N16:O16"/>
    <mergeCell ref="P16:Q16"/>
    <mergeCell ref="R16"/>
    <mergeCell ref="S16:T16"/>
    <mergeCell ref="A17:B17"/>
    <mergeCell ref="C17:E17"/>
    <mergeCell ref="F17:I17"/>
    <mergeCell ref="J17:K17"/>
    <mergeCell ref="L17"/>
    <mergeCell ref="M17"/>
    <mergeCell ref="N17:O17"/>
    <mergeCell ref="P17:Q17"/>
    <mergeCell ref="R17"/>
    <mergeCell ref="S17:T17"/>
    <mergeCell ref="A18:T18"/>
    <mergeCell ref="A19:B19"/>
    <mergeCell ref="C19:E19"/>
    <mergeCell ref="F19:I19"/>
    <mergeCell ref="J19:K19"/>
    <mergeCell ref="L19"/>
    <mergeCell ref="M19"/>
    <mergeCell ref="N19:O19"/>
    <mergeCell ref="P19:Q19"/>
    <mergeCell ref="R19"/>
    <mergeCell ref="S19:T19"/>
    <mergeCell ref="A20:B20"/>
    <mergeCell ref="C20:E20"/>
    <mergeCell ref="F20:I20"/>
    <mergeCell ref="J20:K20"/>
    <mergeCell ref="L20"/>
    <mergeCell ref="M20"/>
    <mergeCell ref="N20:O20"/>
    <mergeCell ref="P20:Q20"/>
    <mergeCell ref="R20"/>
    <mergeCell ref="S20:T20"/>
    <mergeCell ref="A21:B21"/>
    <mergeCell ref="A22:B22"/>
    <mergeCell ref="A23:B23"/>
    <mergeCell ref="C21:E21"/>
    <mergeCell ref="C22:E22"/>
    <mergeCell ref="C23:E23"/>
    <mergeCell ref="F21:I21"/>
    <mergeCell ref="F22:I22"/>
    <mergeCell ref="F23:I23"/>
    <mergeCell ref="J21:K21"/>
    <mergeCell ref="J22:K22"/>
    <mergeCell ref="J23:K23"/>
    <mergeCell ref="L21"/>
    <mergeCell ref="L22"/>
    <mergeCell ref="L23"/>
    <mergeCell ref="M21"/>
    <mergeCell ref="M22"/>
    <mergeCell ref="M23"/>
    <mergeCell ref="N21:O21"/>
    <mergeCell ref="N22:O22"/>
    <mergeCell ref="N23:O23"/>
    <mergeCell ref="P21:Q21"/>
    <mergeCell ref="P22:Q22"/>
    <mergeCell ref="P23:Q23"/>
    <mergeCell ref="R21"/>
    <mergeCell ref="R22"/>
    <mergeCell ref="R23"/>
    <mergeCell ref="S21:T21"/>
    <mergeCell ref="S22:T22"/>
    <mergeCell ref="S23:T23"/>
    <mergeCell ref="A24:B24"/>
    <mergeCell ref="A25:B25"/>
    <mergeCell ref="A26:B26"/>
    <mergeCell ref="C24:E24"/>
    <mergeCell ref="C25:E25"/>
    <mergeCell ref="C26:E26"/>
    <mergeCell ref="F24:I24"/>
    <mergeCell ref="F25:I25"/>
    <mergeCell ref="F26:I26"/>
    <mergeCell ref="J24:K24"/>
    <mergeCell ref="J25:K25"/>
    <mergeCell ref="J26:K26"/>
    <mergeCell ref="L24"/>
    <mergeCell ref="L25"/>
    <mergeCell ref="L26"/>
    <mergeCell ref="M24"/>
    <mergeCell ref="M25"/>
    <mergeCell ref="M26"/>
    <mergeCell ref="N24:O24"/>
    <mergeCell ref="N25:O25"/>
    <mergeCell ref="N26:O26"/>
    <mergeCell ref="P24:Q24"/>
    <mergeCell ref="P25:Q25"/>
    <mergeCell ref="P26:Q26"/>
    <mergeCell ref="R24"/>
    <mergeCell ref="R25"/>
    <mergeCell ref="R26"/>
    <mergeCell ref="S24:T24"/>
    <mergeCell ref="S25:T25"/>
    <mergeCell ref="S26:T26"/>
    <mergeCell ref="A27:B27"/>
    <mergeCell ref="C27:E27"/>
    <mergeCell ref="F27:I27"/>
    <mergeCell ref="J27:K27"/>
    <mergeCell ref="L27"/>
    <mergeCell ref="M27"/>
    <mergeCell ref="N27:O27"/>
    <mergeCell ref="P27:Q27"/>
    <mergeCell ref="R27"/>
    <mergeCell ref="S27:T27"/>
    <mergeCell ref="A28:B28"/>
    <mergeCell ref="C28:E28"/>
    <mergeCell ref="F28:I28"/>
    <mergeCell ref="J28:K28"/>
    <mergeCell ref="L28"/>
    <mergeCell ref="M28"/>
    <mergeCell ref="N28:O28"/>
    <mergeCell ref="P28:Q28"/>
    <mergeCell ref="R28"/>
    <mergeCell ref="S28:T28"/>
    <mergeCell ref="A29:B29"/>
    <mergeCell ref="C29:E29"/>
    <mergeCell ref="F29:I29"/>
    <mergeCell ref="J29:K29"/>
    <mergeCell ref="L29"/>
    <mergeCell ref="M29"/>
    <mergeCell ref="N29:O29"/>
    <mergeCell ref="P29:Q29"/>
    <mergeCell ref="R29"/>
    <mergeCell ref="S29:T29"/>
    <mergeCell ref="A30:B30"/>
    <mergeCell ref="A31:B31"/>
    <mergeCell ref="A32:B32"/>
    <mergeCell ref="C30:E30"/>
    <mergeCell ref="C31:E31"/>
    <mergeCell ref="C32:E32"/>
    <mergeCell ref="F30:I30"/>
    <mergeCell ref="F31:I31"/>
    <mergeCell ref="F32:I32"/>
    <mergeCell ref="J30:K30"/>
    <mergeCell ref="J31:K31"/>
    <mergeCell ref="J32:K32"/>
    <mergeCell ref="L30"/>
    <mergeCell ref="L31"/>
    <mergeCell ref="L32"/>
    <mergeCell ref="M30"/>
    <mergeCell ref="M31"/>
    <mergeCell ref="M32"/>
    <mergeCell ref="N30:O30"/>
    <mergeCell ref="N31:O31"/>
    <mergeCell ref="N32:O32"/>
    <mergeCell ref="P30:Q30"/>
    <mergeCell ref="J35:K35"/>
    <mergeCell ref="J36:K36"/>
    <mergeCell ref="L34"/>
    <mergeCell ref="L35"/>
    <mergeCell ref="L36"/>
    <mergeCell ref="M34"/>
    <mergeCell ref="M35"/>
    <mergeCell ref="M36"/>
    <mergeCell ref="P31:Q31"/>
    <mergeCell ref="P32:Q32"/>
    <mergeCell ref="R30"/>
    <mergeCell ref="R31"/>
    <mergeCell ref="R32"/>
    <mergeCell ref="S30:T30"/>
    <mergeCell ref="S31:T31"/>
    <mergeCell ref="S32:T32"/>
    <mergeCell ref="A33:B33"/>
    <mergeCell ref="C33:E33"/>
    <mergeCell ref="F33:I33"/>
    <mergeCell ref="J33:K33"/>
    <mergeCell ref="L33"/>
    <mergeCell ref="M33"/>
    <mergeCell ref="N33:O33"/>
    <mergeCell ref="P33:Q33"/>
    <mergeCell ref="R33"/>
    <mergeCell ref="S33:T33"/>
    <mergeCell ref="N34:O34"/>
    <mergeCell ref="N35:O35"/>
    <mergeCell ref="N36:O36"/>
    <mergeCell ref="P34:Q34"/>
    <mergeCell ref="P35:Q35"/>
    <mergeCell ref="P36:Q36"/>
    <mergeCell ref="R34"/>
    <mergeCell ref="R35"/>
    <mergeCell ref="R36"/>
    <mergeCell ref="S34:T34"/>
    <mergeCell ref="S35:T35"/>
    <mergeCell ref="S36:T36"/>
    <mergeCell ref="A37:B37"/>
    <mergeCell ref="C37:E37"/>
    <mergeCell ref="F37:I37"/>
    <mergeCell ref="J37:K37"/>
    <mergeCell ref="L37"/>
    <mergeCell ref="M37"/>
    <mergeCell ref="N37:O37"/>
    <mergeCell ref="P37:Q37"/>
    <mergeCell ref="R37"/>
    <mergeCell ref="S37:T37"/>
    <mergeCell ref="A34:B34"/>
    <mergeCell ref="A35:B35"/>
    <mergeCell ref="A36:B36"/>
    <mergeCell ref="C34:E34"/>
    <mergeCell ref="C35:E35"/>
    <mergeCell ref="C36:E36"/>
    <mergeCell ref="F34:I34"/>
    <mergeCell ref="F35:I35"/>
    <mergeCell ref="F36:I36"/>
    <mergeCell ref="J34:K34"/>
    <mergeCell ref="A38:B38"/>
    <mergeCell ref="C38:E38"/>
    <mergeCell ref="F38:I38"/>
    <mergeCell ref="J38:K38"/>
    <mergeCell ref="L38"/>
    <mergeCell ref="M38"/>
    <mergeCell ref="N38:O38"/>
    <mergeCell ref="P38:Q38"/>
    <mergeCell ref="R38"/>
    <mergeCell ref="S38:T38"/>
    <mergeCell ref="A39:B39"/>
    <mergeCell ref="C39:E39"/>
    <mergeCell ref="F39:I39"/>
    <mergeCell ref="J39:K39"/>
    <mergeCell ref="L39"/>
    <mergeCell ref="M39"/>
    <mergeCell ref="N39:O39"/>
    <mergeCell ref="P39:Q39"/>
    <mergeCell ref="R39"/>
    <mergeCell ref="S39:T39"/>
    <mergeCell ref="A40:B40"/>
    <mergeCell ref="A41:B41"/>
    <mergeCell ref="A42:B42"/>
    <mergeCell ref="A43:B43"/>
    <mergeCell ref="C40:E40"/>
    <mergeCell ref="C41:E41"/>
    <mergeCell ref="C42:E42"/>
    <mergeCell ref="C43:E43"/>
    <mergeCell ref="F40:I40"/>
    <mergeCell ref="F41:I41"/>
    <mergeCell ref="F42:I42"/>
    <mergeCell ref="F43:I43"/>
    <mergeCell ref="J40:K40"/>
    <mergeCell ref="J41:K41"/>
    <mergeCell ref="J42:K42"/>
    <mergeCell ref="J43:K43"/>
    <mergeCell ref="L40"/>
    <mergeCell ref="L41"/>
    <mergeCell ref="L42"/>
    <mergeCell ref="L43"/>
    <mergeCell ref="M40"/>
    <mergeCell ref="M41"/>
    <mergeCell ref="M42"/>
    <mergeCell ref="M43"/>
    <mergeCell ref="N40:O40"/>
    <mergeCell ref="N41:O41"/>
    <mergeCell ref="N42:O42"/>
    <mergeCell ref="N43:O43"/>
    <mergeCell ref="P40:Q40"/>
    <mergeCell ref="P41:Q41"/>
    <mergeCell ref="P42:Q42"/>
    <mergeCell ref="P43:Q43"/>
    <mergeCell ref="R40"/>
    <mergeCell ref="R41"/>
    <mergeCell ref="R42"/>
    <mergeCell ref="R43"/>
    <mergeCell ref="S40:T40"/>
    <mergeCell ref="S41:T41"/>
    <mergeCell ref="S42:T42"/>
    <mergeCell ref="S43:T43"/>
    <mergeCell ref="A44:B44"/>
    <mergeCell ref="C44:E44"/>
    <mergeCell ref="F44:I44"/>
    <mergeCell ref="J44:K44"/>
    <mergeCell ref="L44"/>
    <mergeCell ref="M44"/>
    <mergeCell ref="N44:O44"/>
    <mergeCell ref="P44:Q44"/>
    <mergeCell ref="R44"/>
    <mergeCell ref="S44:T44"/>
    <mergeCell ref="A45:B45"/>
    <mergeCell ref="A46:B46"/>
    <mergeCell ref="A47:B47"/>
    <mergeCell ref="C45:E45"/>
    <mergeCell ref="C46:E46"/>
    <mergeCell ref="C47:E47"/>
    <mergeCell ref="F45:I45"/>
    <mergeCell ref="F46:I46"/>
    <mergeCell ref="F47:I47"/>
    <mergeCell ref="J45:K45"/>
    <mergeCell ref="J46:K46"/>
    <mergeCell ref="J47:K47"/>
    <mergeCell ref="L45"/>
    <mergeCell ref="L46"/>
    <mergeCell ref="L47"/>
    <mergeCell ref="M45"/>
    <mergeCell ref="M46"/>
    <mergeCell ref="M47"/>
    <mergeCell ref="N45:O45"/>
    <mergeCell ref="N46:O46"/>
    <mergeCell ref="N47:O47"/>
    <mergeCell ref="P45:Q45"/>
    <mergeCell ref="P46:Q46"/>
    <mergeCell ref="P47:Q47"/>
    <mergeCell ref="R45"/>
    <mergeCell ref="R46"/>
    <mergeCell ref="R47"/>
    <mergeCell ref="S45:T45"/>
    <mergeCell ref="S46:T46"/>
    <mergeCell ref="S47:T47"/>
    <mergeCell ref="A48:B48"/>
    <mergeCell ref="C48:E48"/>
    <mergeCell ref="F48:I48"/>
    <mergeCell ref="J48:K48"/>
    <mergeCell ref="L48"/>
    <mergeCell ref="M48"/>
    <mergeCell ref="N48:O48"/>
    <mergeCell ref="P48:Q48"/>
    <mergeCell ref="R48"/>
    <mergeCell ref="S48:T48"/>
    <mergeCell ref="A49:B49"/>
    <mergeCell ref="C49:E49"/>
    <mergeCell ref="F49:I49"/>
    <mergeCell ref="J49:K49"/>
    <mergeCell ref="L49"/>
    <mergeCell ref="M49"/>
    <mergeCell ref="N49:O49"/>
    <mergeCell ref="P49:Q49"/>
    <mergeCell ref="R49"/>
    <mergeCell ref="S49:T49"/>
    <mergeCell ref="A50:B50"/>
    <mergeCell ref="C50:E50"/>
    <mergeCell ref="F50:I50"/>
    <mergeCell ref="J50:K50"/>
    <mergeCell ref="L50"/>
    <mergeCell ref="M50"/>
    <mergeCell ref="N50:O50"/>
    <mergeCell ref="P50:Q50"/>
    <mergeCell ref="R50"/>
    <mergeCell ref="S50:T50"/>
    <mergeCell ref="A52:B52"/>
    <mergeCell ref="A53:B53"/>
    <mergeCell ref="A54:B54"/>
    <mergeCell ref="C51:E51"/>
    <mergeCell ref="C52:E52"/>
    <mergeCell ref="C53:E53"/>
    <mergeCell ref="C54:E54"/>
    <mergeCell ref="F51:I51"/>
    <mergeCell ref="F52:I52"/>
    <mergeCell ref="F53:I53"/>
    <mergeCell ref="F54:I54"/>
    <mergeCell ref="J51:K51"/>
    <mergeCell ref="J52:K52"/>
    <mergeCell ref="J53:K53"/>
    <mergeCell ref="J54:K54"/>
    <mergeCell ref="L51"/>
    <mergeCell ref="L52"/>
    <mergeCell ref="L53"/>
    <mergeCell ref="L54"/>
    <mergeCell ref="S55:T55"/>
    <mergeCell ref="A56:B56"/>
    <mergeCell ref="C56:E56"/>
    <mergeCell ref="F56:I56"/>
    <mergeCell ref="J56:K56"/>
    <mergeCell ref="L56"/>
    <mergeCell ref="M56"/>
    <mergeCell ref="N56:O56"/>
    <mergeCell ref="P56:Q56"/>
    <mergeCell ref="R56"/>
    <mergeCell ref="S56:T56"/>
    <mergeCell ref="M51"/>
    <mergeCell ref="M52"/>
    <mergeCell ref="M53"/>
    <mergeCell ref="M54"/>
    <mergeCell ref="N51:O51"/>
    <mergeCell ref="N52:O52"/>
    <mergeCell ref="N53:O53"/>
    <mergeCell ref="N54:O54"/>
    <mergeCell ref="P51:Q51"/>
    <mergeCell ref="P52:Q52"/>
    <mergeCell ref="P53:Q53"/>
    <mergeCell ref="P54:Q54"/>
    <mergeCell ref="R51"/>
    <mergeCell ref="R52"/>
    <mergeCell ref="R53"/>
    <mergeCell ref="R54"/>
    <mergeCell ref="S51:T51"/>
    <mergeCell ref="S52:T52"/>
    <mergeCell ref="S53:T53"/>
    <mergeCell ref="S54:T54"/>
    <mergeCell ref="A51:B51"/>
    <mergeCell ref="J58:K58"/>
    <mergeCell ref="J59:K59"/>
    <mergeCell ref="L57"/>
    <mergeCell ref="L58"/>
    <mergeCell ref="L59"/>
    <mergeCell ref="M57"/>
    <mergeCell ref="M58"/>
    <mergeCell ref="M59"/>
    <mergeCell ref="A55:B55"/>
    <mergeCell ref="C55:E55"/>
    <mergeCell ref="F55:I55"/>
    <mergeCell ref="J55:K55"/>
    <mergeCell ref="L55"/>
    <mergeCell ref="M55"/>
    <mergeCell ref="N55:O55"/>
    <mergeCell ref="P55:Q55"/>
    <mergeCell ref="R55"/>
    <mergeCell ref="N57:O57"/>
    <mergeCell ref="N58:O58"/>
    <mergeCell ref="N59:O59"/>
    <mergeCell ref="P57:Q57"/>
    <mergeCell ref="P58:Q58"/>
    <mergeCell ref="P59:Q59"/>
    <mergeCell ref="R57"/>
    <mergeCell ref="R58"/>
    <mergeCell ref="R59"/>
    <mergeCell ref="S57:T57"/>
    <mergeCell ref="S58:T58"/>
    <mergeCell ref="S59:T59"/>
    <mergeCell ref="A60:B60"/>
    <mergeCell ref="C60:E60"/>
    <mergeCell ref="F60:I60"/>
    <mergeCell ref="J60:K60"/>
    <mergeCell ref="L60"/>
    <mergeCell ref="M60"/>
    <mergeCell ref="N60:O60"/>
    <mergeCell ref="P60:Q60"/>
    <mergeCell ref="R60"/>
    <mergeCell ref="S60:T60"/>
    <mergeCell ref="A57:B57"/>
    <mergeCell ref="A58:B58"/>
    <mergeCell ref="A59:B59"/>
    <mergeCell ref="C57:E57"/>
    <mergeCell ref="C58:E58"/>
    <mergeCell ref="C59:E59"/>
    <mergeCell ref="F57:I57"/>
    <mergeCell ref="F58:I58"/>
    <mergeCell ref="F59:I59"/>
    <mergeCell ref="J57:K57"/>
    <mergeCell ref="A61:B61"/>
    <mergeCell ref="C61:E61"/>
    <mergeCell ref="F61:I61"/>
    <mergeCell ref="J61:K61"/>
    <mergeCell ref="L61"/>
    <mergeCell ref="M61"/>
    <mergeCell ref="N61:O61"/>
    <mergeCell ref="P61:Q61"/>
    <mergeCell ref="R61"/>
    <mergeCell ref="S61:T61"/>
    <mergeCell ref="A62:B62"/>
    <mergeCell ref="C62:E62"/>
    <mergeCell ref="F62:I62"/>
    <mergeCell ref="J62:K62"/>
    <mergeCell ref="L62"/>
    <mergeCell ref="M62"/>
    <mergeCell ref="N62:O62"/>
    <mergeCell ref="P62:Q62"/>
    <mergeCell ref="R62"/>
    <mergeCell ref="S62:T62"/>
    <mergeCell ref="A63:B63"/>
    <mergeCell ref="A64:B64"/>
    <mergeCell ref="A65:B65"/>
    <mergeCell ref="A66:B66"/>
    <mergeCell ref="C63:E63"/>
    <mergeCell ref="C64:E64"/>
    <mergeCell ref="C65:E65"/>
    <mergeCell ref="C66:E66"/>
    <mergeCell ref="F63:I63"/>
    <mergeCell ref="F64:I64"/>
    <mergeCell ref="F65:I65"/>
    <mergeCell ref="F66:I66"/>
    <mergeCell ref="J63:K63"/>
    <mergeCell ref="J64:K64"/>
    <mergeCell ref="J65:K65"/>
    <mergeCell ref="J66:K66"/>
    <mergeCell ref="L63"/>
    <mergeCell ref="L64"/>
    <mergeCell ref="L65"/>
    <mergeCell ref="L66"/>
    <mergeCell ref="M63"/>
    <mergeCell ref="M64"/>
    <mergeCell ref="M65"/>
    <mergeCell ref="M66"/>
    <mergeCell ref="N63:O63"/>
    <mergeCell ref="N64:O64"/>
    <mergeCell ref="N65:O65"/>
    <mergeCell ref="N66:O66"/>
    <mergeCell ref="P63:Q63"/>
    <mergeCell ref="P64:Q64"/>
    <mergeCell ref="P65:Q65"/>
    <mergeCell ref="P66:Q66"/>
    <mergeCell ref="R63"/>
    <mergeCell ref="R64"/>
    <mergeCell ref="R65"/>
    <mergeCell ref="R66"/>
    <mergeCell ref="S63:T63"/>
    <mergeCell ref="S64:T64"/>
    <mergeCell ref="S65:T65"/>
    <mergeCell ref="S66:T66"/>
    <mergeCell ref="A67:B67"/>
    <mergeCell ref="C67:E67"/>
    <mergeCell ref="F67:I67"/>
    <mergeCell ref="J67:K67"/>
    <mergeCell ref="L67"/>
    <mergeCell ref="M67"/>
    <mergeCell ref="N67:O67"/>
    <mergeCell ref="P67:Q67"/>
    <mergeCell ref="R67"/>
    <mergeCell ref="S67:T67"/>
    <mergeCell ref="A68:B68"/>
    <mergeCell ref="A69:B69"/>
    <mergeCell ref="A70:B70"/>
    <mergeCell ref="C68:E68"/>
    <mergeCell ref="C69:E69"/>
    <mergeCell ref="C70:E70"/>
    <mergeCell ref="F68:I68"/>
    <mergeCell ref="F69:I69"/>
    <mergeCell ref="F70:I70"/>
    <mergeCell ref="J68:K68"/>
    <mergeCell ref="J69:K69"/>
    <mergeCell ref="J70:K70"/>
    <mergeCell ref="L68"/>
    <mergeCell ref="L69"/>
    <mergeCell ref="L70"/>
    <mergeCell ref="M68"/>
    <mergeCell ref="M69"/>
    <mergeCell ref="M70"/>
    <mergeCell ref="N68:O68"/>
    <mergeCell ref="N69:O69"/>
    <mergeCell ref="N70:O70"/>
    <mergeCell ref="P68:Q68"/>
    <mergeCell ref="P69:Q69"/>
    <mergeCell ref="P70:Q70"/>
    <mergeCell ref="R68"/>
    <mergeCell ref="R69"/>
    <mergeCell ref="R70"/>
    <mergeCell ref="S68:T68"/>
    <mergeCell ref="S69:T69"/>
    <mergeCell ref="S70:T70"/>
    <mergeCell ref="A71:B71"/>
    <mergeCell ref="C71:E71"/>
    <mergeCell ref="F71:I71"/>
    <mergeCell ref="J71:K71"/>
    <mergeCell ref="L71"/>
    <mergeCell ref="M71"/>
    <mergeCell ref="N71:O71"/>
    <mergeCell ref="P71:Q71"/>
    <mergeCell ref="R71"/>
    <mergeCell ref="S71:T71"/>
    <mergeCell ref="A72:B72"/>
    <mergeCell ref="C72:E72"/>
    <mergeCell ref="F72:I72"/>
    <mergeCell ref="J72:K72"/>
    <mergeCell ref="L72"/>
    <mergeCell ref="M72"/>
    <mergeCell ref="N72:O72"/>
    <mergeCell ref="P72:Q72"/>
    <mergeCell ref="R72"/>
    <mergeCell ref="S72:T72"/>
    <mergeCell ref="A73:T73"/>
    <mergeCell ref="A74:B74"/>
    <mergeCell ref="C74:E74"/>
    <mergeCell ref="F74:I74"/>
    <mergeCell ref="J74:K74"/>
    <mergeCell ref="L74"/>
    <mergeCell ref="M74"/>
    <mergeCell ref="N74:O74"/>
    <mergeCell ref="P74:Q74"/>
    <mergeCell ref="R74"/>
    <mergeCell ref="S74:T74"/>
    <mergeCell ref="N80:O80"/>
    <mergeCell ref="A75:B75"/>
    <mergeCell ref="C75:E75"/>
    <mergeCell ref="F75:I75"/>
    <mergeCell ref="J75:K75"/>
    <mergeCell ref="L75"/>
    <mergeCell ref="M75"/>
    <mergeCell ref="N75:O75"/>
    <mergeCell ref="P75:Q75"/>
    <mergeCell ref="R75"/>
    <mergeCell ref="S75:T75"/>
    <mergeCell ref="A76:B76"/>
    <mergeCell ref="A77:B77"/>
    <mergeCell ref="C76:E76"/>
    <mergeCell ref="C77:E77"/>
    <mergeCell ref="F76:I76"/>
    <mergeCell ref="F77:I77"/>
    <mergeCell ref="J76:K76"/>
    <mergeCell ref="J77:K77"/>
    <mergeCell ref="L76"/>
    <mergeCell ref="L77"/>
    <mergeCell ref="M76"/>
    <mergeCell ref="M77"/>
    <mergeCell ref="N76:O76"/>
    <mergeCell ref="N77:O77"/>
    <mergeCell ref="P76:Q76"/>
    <mergeCell ref="P77:Q77"/>
    <mergeCell ref="R76"/>
    <mergeCell ref="R77"/>
    <mergeCell ref="S76:T76"/>
    <mergeCell ref="S77:T77"/>
    <mergeCell ref="A81:B81"/>
    <mergeCell ref="C81:E81"/>
    <mergeCell ref="F81:I81"/>
    <mergeCell ref="J81:K81"/>
    <mergeCell ref="L81"/>
    <mergeCell ref="M81"/>
    <mergeCell ref="N81:O81"/>
    <mergeCell ref="P81:Q81"/>
    <mergeCell ref="R81"/>
    <mergeCell ref="S81:T81"/>
    <mergeCell ref="P78:Q78"/>
    <mergeCell ref="P79:Q79"/>
    <mergeCell ref="P80:Q80"/>
    <mergeCell ref="A82:B82"/>
    <mergeCell ref="C82:E82"/>
    <mergeCell ref="F82:I82"/>
    <mergeCell ref="J82:K82"/>
    <mergeCell ref="L82"/>
    <mergeCell ref="M82"/>
    <mergeCell ref="N82:O82"/>
    <mergeCell ref="P82:Q82"/>
    <mergeCell ref="R82"/>
    <mergeCell ref="S82:T82"/>
    <mergeCell ref="A78:B78"/>
    <mergeCell ref="A79:B79"/>
    <mergeCell ref="A80:B80"/>
    <mergeCell ref="C78:E78"/>
    <mergeCell ref="C79:E79"/>
    <mergeCell ref="C80:E80"/>
    <mergeCell ref="F78:I78"/>
    <mergeCell ref="F79:I79"/>
    <mergeCell ref="F80:I80"/>
    <mergeCell ref="C84:E84"/>
    <mergeCell ref="F83:I83"/>
    <mergeCell ref="F84:I84"/>
    <mergeCell ref="J83:K83"/>
    <mergeCell ref="J84:K84"/>
    <mergeCell ref="L83"/>
    <mergeCell ref="L84"/>
    <mergeCell ref="M83"/>
    <mergeCell ref="M84"/>
    <mergeCell ref="N83:O83"/>
    <mergeCell ref="N84:O84"/>
    <mergeCell ref="P83:Q83"/>
    <mergeCell ref="P84:Q84"/>
    <mergeCell ref="R83"/>
    <mergeCell ref="R84"/>
    <mergeCell ref="S78:T78"/>
    <mergeCell ref="S79:T79"/>
    <mergeCell ref="S80:T80"/>
    <mergeCell ref="J78:K78"/>
    <mergeCell ref="J79:K79"/>
    <mergeCell ref="J80:K80"/>
    <mergeCell ref="L78"/>
    <mergeCell ref="L79"/>
    <mergeCell ref="R78"/>
    <mergeCell ref="R79"/>
    <mergeCell ref="R80"/>
    <mergeCell ref="L80"/>
    <mergeCell ref="M78"/>
    <mergeCell ref="M79"/>
    <mergeCell ref="M80"/>
    <mergeCell ref="N78:O78"/>
    <mergeCell ref="N79:O79"/>
    <mergeCell ref="S83:T83"/>
    <mergeCell ref="S84:T84"/>
    <mergeCell ref="A85:B85"/>
    <mergeCell ref="A86:B86"/>
    <mergeCell ref="A87:B87"/>
    <mergeCell ref="C85:E85"/>
    <mergeCell ref="C86:E86"/>
    <mergeCell ref="C87:E87"/>
    <mergeCell ref="F85:I85"/>
    <mergeCell ref="F86:I86"/>
    <mergeCell ref="F87:I87"/>
    <mergeCell ref="J85:K85"/>
    <mergeCell ref="J86:K86"/>
    <mergeCell ref="J87:K87"/>
    <mergeCell ref="L85"/>
    <mergeCell ref="L86"/>
    <mergeCell ref="R85"/>
    <mergeCell ref="R86"/>
    <mergeCell ref="R87"/>
    <mergeCell ref="L87"/>
    <mergeCell ref="M85"/>
    <mergeCell ref="M86"/>
    <mergeCell ref="M87"/>
    <mergeCell ref="N85:O85"/>
    <mergeCell ref="N86:O86"/>
    <mergeCell ref="N87:O87"/>
    <mergeCell ref="S85:T85"/>
    <mergeCell ref="S86:T86"/>
    <mergeCell ref="S87:T87"/>
    <mergeCell ref="A83:B83"/>
    <mergeCell ref="A84:B84"/>
    <mergeCell ref="C83:E83"/>
    <mergeCell ref="A88:B88"/>
    <mergeCell ref="C88:E88"/>
    <mergeCell ref="F88:I88"/>
    <mergeCell ref="J88:K88"/>
    <mergeCell ref="L88"/>
    <mergeCell ref="M88"/>
    <mergeCell ref="N88:O88"/>
    <mergeCell ref="P88:Q88"/>
    <mergeCell ref="R88"/>
    <mergeCell ref="S88:T88"/>
    <mergeCell ref="P85:Q85"/>
    <mergeCell ref="P86:Q86"/>
    <mergeCell ref="P87:Q87"/>
    <mergeCell ref="A89:B89"/>
    <mergeCell ref="C89:E89"/>
    <mergeCell ref="F89:I89"/>
    <mergeCell ref="J89:K89"/>
    <mergeCell ref="L89"/>
    <mergeCell ref="M89"/>
    <mergeCell ref="N89:O89"/>
    <mergeCell ref="P89:Q89"/>
    <mergeCell ref="R89"/>
    <mergeCell ref="S89:T89"/>
    <mergeCell ref="A90:B90"/>
    <mergeCell ref="C90:E90"/>
    <mergeCell ref="F90:I90"/>
    <mergeCell ref="J90:K90"/>
    <mergeCell ref="L90"/>
    <mergeCell ref="M90"/>
    <mergeCell ref="N90:O90"/>
    <mergeCell ref="P90:Q90"/>
    <mergeCell ref="R90"/>
    <mergeCell ref="S90:T90"/>
    <mergeCell ref="A91:B91"/>
    <mergeCell ref="A92:B92"/>
    <mergeCell ref="C91:E91"/>
    <mergeCell ref="C92:E92"/>
    <mergeCell ref="F91:I91"/>
    <mergeCell ref="F92:I92"/>
    <mergeCell ref="J91:K91"/>
    <mergeCell ref="J92:K92"/>
    <mergeCell ref="L91"/>
    <mergeCell ref="L92"/>
    <mergeCell ref="M91"/>
    <mergeCell ref="M92"/>
    <mergeCell ref="N91:O91"/>
    <mergeCell ref="N92:O92"/>
    <mergeCell ref="P91:Q91"/>
    <mergeCell ref="P92:Q92"/>
    <mergeCell ref="R91"/>
    <mergeCell ref="R92"/>
    <mergeCell ref="S91:T91"/>
    <mergeCell ref="S92:T92"/>
    <mergeCell ref="F93:I93"/>
    <mergeCell ref="F94:I94"/>
    <mergeCell ref="F95:I95"/>
    <mergeCell ref="J93:K93"/>
    <mergeCell ref="J94:K94"/>
    <mergeCell ref="J95:K95"/>
    <mergeCell ref="L93"/>
    <mergeCell ref="L94"/>
    <mergeCell ref="R93"/>
    <mergeCell ref="R94"/>
    <mergeCell ref="R95"/>
    <mergeCell ref="L95"/>
    <mergeCell ref="M93"/>
    <mergeCell ref="M94"/>
    <mergeCell ref="M95"/>
    <mergeCell ref="N93:O93"/>
    <mergeCell ref="N94:O94"/>
    <mergeCell ref="N95:O95"/>
    <mergeCell ref="S93:T93"/>
    <mergeCell ref="S94:T94"/>
    <mergeCell ref="S95:T95"/>
    <mergeCell ref="A96:B96"/>
    <mergeCell ref="C96:E96"/>
    <mergeCell ref="F96:I96"/>
    <mergeCell ref="J96:K96"/>
    <mergeCell ref="L96"/>
    <mergeCell ref="M96"/>
    <mergeCell ref="N96:O96"/>
    <mergeCell ref="P96:Q96"/>
    <mergeCell ref="R96"/>
    <mergeCell ref="S96:T96"/>
    <mergeCell ref="P93:Q93"/>
    <mergeCell ref="P94:Q94"/>
    <mergeCell ref="P95:Q95"/>
    <mergeCell ref="A97:B97"/>
    <mergeCell ref="C97:E97"/>
    <mergeCell ref="F97:I97"/>
    <mergeCell ref="J97:K97"/>
    <mergeCell ref="L97"/>
    <mergeCell ref="M97"/>
    <mergeCell ref="N97:O97"/>
    <mergeCell ref="P97:Q97"/>
    <mergeCell ref="R97"/>
    <mergeCell ref="S97:T97"/>
    <mergeCell ref="A93:B93"/>
    <mergeCell ref="A94:B94"/>
    <mergeCell ref="A95:B95"/>
    <mergeCell ref="C93:E93"/>
    <mergeCell ref="C94:E94"/>
    <mergeCell ref="C95:E95"/>
    <mergeCell ref="R99"/>
    <mergeCell ref="R100"/>
    <mergeCell ref="R101"/>
    <mergeCell ref="R102"/>
    <mergeCell ref="S99:T99"/>
    <mergeCell ref="S100:T100"/>
    <mergeCell ref="S101:T101"/>
    <mergeCell ref="S102:T102"/>
    <mergeCell ref="A98:B98"/>
    <mergeCell ref="C98:E98"/>
    <mergeCell ref="F98:I98"/>
    <mergeCell ref="J98:K98"/>
    <mergeCell ref="L98"/>
    <mergeCell ref="M98"/>
    <mergeCell ref="N98:O98"/>
    <mergeCell ref="P98:Q98"/>
    <mergeCell ref="R98"/>
    <mergeCell ref="S98:T98"/>
    <mergeCell ref="A99:B99"/>
    <mergeCell ref="A100:B100"/>
    <mergeCell ref="A101:B101"/>
    <mergeCell ref="A102:B102"/>
    <mergeCell ref="C99:E99"/>
    <mergeCell ref="C100:E100"/>
    <mergeCell ref="C101:E101"/>
    <mergeCell ref="C102:E102"/>
    <mergeCell ref="F99:I99"/>
    <mergeCell ref="F100:I100"/>
    <mergeCell ref="F101:I101"/>
    <mergeCell ref="F102:I102"/>
    <mergeCell ref="J99:K99"/>
    <mergeCell ref="J100:K100"/>
    <mergeCell ref="J104:K104"/>
    <mergeCell ref="J105:K105"/>
    <mergeCell ref="L103"/>
    <mergeCell ref="L104"/>
    <mergeCell ref="L105"/>
    <mergeCell ref="M103"/>
    <mergeCell ref="M104"/>
    <mergeCell ref="M105"/>
    <mergeCell ref="M101"/>
    <mergeCell ref="M102"/>
    <mergeCell ref="N99:O99"/>
    <mergeCell ref="N100:O100"/>
    <mergeCell ref="N101:O101"/>
    <mergeCell ref="N102:O102"/>
    <mergeCell ref="P99:Q99"/>
    <mergeCell ref="P100:Q100"/>
    <mergeCell ref="P101:Q101"/>
    <mergeCell ref="P102:Q102"/>
    <mergeCell ref="J101:K101"/>
    <mergeCell ref="J102:K102"/>
    <mergeCell ref="L99"/>
    <mergeCell ref="L100"/>
    <mergeCell ref="L101"/>
    <mergeCell ref="L102"/>
    <mergeCell ref="M99"/>
    <mergeCell ref="M100"/>
    <mergeCell ref="N103:O103"/>
    <mergeCell ref="N104:O104"/>
    <mergeCell ref="N105:O105"/>
    <mergeCell ref="P103:Q103"/>
    <mergeCell ref="P104:Q104"/>
    <mergeCell ref="P105:Q105"/>
    <mergeCell ref="R103"/>
    <mergeCell ref="R104"/>
    <mergeCell ref="R105"/>
    <mergeCell ref="S103:T103"/>
    <mergeCell ref="S104:T104"/>
    <mergeCell ref="S105:T105"/>
    <mergeCell ref="A106:B106"/>
    <mergeCell ref="C106:E106"/>
    <mergeCell ref="F106:I106"/>
    <mergeCell ref="J106:K106"/>
    <mergeCell ref="L106"/>
    <mergeCell ref="M106"/>
    <mergeCell ref="N106:O106"/>
    <mergeCell ref="P106:Q106"/>
    <mergeCell ref="R106"/>
    <mergeCell ref="S106:T106"/>
    <mergeCell ref="A103:B103"/>
    <mergeCell ref="A104:B104"/>
    <mergeCell ref="A105:B105"/>
    <mergeCell ref="C103:E103"/>
    <mergeCell ref="C104:E104"/>
    <mergeCell ref="C105:E105"/>
    <mergeCell ref="F103:I103"/>
    <mergeCell ref="F104:I104"/>
    <mergeCell ref="F105:I105"/>
    <mergeCell ref="J103:K103"/>
    <mergeCell ref="M111"/>
    <mergeCell ref="N111:O111"/>
    <mergeCell ref="P111:Q111"/>
    <mergeCell ref="R111"/>
    <mergeCell ref="S111:T111"/>
    <mergeCell ref="N109:O109"/>
    <mergeCell ref="N110:O110"/>
    <mergeCell ref="P109:Q109"/>
    <mergeCell ref="P110:Q110"/>
    <mergeCell ref="A107:B107"/>
    <mergeCell ref="C107:E107"/>
    <mergeCell ref="F107:I107"/>
    <mergeCell ref="J107:K107"/>
    <mergeCell ref="L107"/>
    <mergeCell ref="M107"/>
    <mergeCell ref="N107:O107"/>
    <mergeCell ref="P107:Q107"/>
    <mergeCell ref="R107"/>
    <mergeCell ref="S107:T107"/>
    <mergeCell ref="A108:B108"/>
    <mergeCell ref="C108:E108"/>
    <mergeCell ref="F108:I108"/>
    <mergeCell ref="J108:K108"/>
    <mergeCell ref="L108"/>
    <mergeCell ref="M108"/>
    <mergeCell ref="N108:O108"/>
    <mergeCell ref="P108:Q108"/>
    <mergeCell ref="R108"/>
    <mergeCell ref="S108:T108"/>
    <mergeCell ref="S112:T112"/>
    <mergeCell ref="A113:B113"/>
    <mergeCell ref="C113:E113"/>
    <mergeCell ref="F113:I113"/>
    <mergeCell ref="J113:K113"/>
    <mergeCell ref="L113"/>
    <mergeCell ref="M113"/>
    <mergeCell ref="N113:O113"/>
    <mergeCell ref="P113:Q113"/>
    <mergeCell ref="R113"/>
    <mergeCell ref="S113:T113"/>
    <mergeCell ref="A109:B109"/>
    <mergeCell ref="A110:B110"/>
    <mergeCell ref="C109:E109"/>
    <mergeCell ref="C110:E110"/>
    <mergeCell ref="F109:I109"/>
    <mergeCell ref="F110:I110"/>
    <mergeCell ref="R109"/>
    <mergeCell ref="R110"/>
    <mergeCell ref="J109:K109"/>
    <mergeCell ref="J110:K110"/>
    <mergeCell ref="L109"/>
    <mergeCell ref="L110"/>
    <mergeCell ref="M109"/>
    <mergeCell ref="M110"/>
    <mergeCell ref="S109:T109"/>
    <mergeCell ref="S110:T110"/>
    <mergeCell ref="A111:B111"/>
    <mergeCell ref="C111:E111"/>
    <mergeCell ref="F111:I111"/>
    <mergeCell ref="J111:K111"/>
    <mergeCell ref="L111"/>
    <mergeCell ref="J115:K115"/>
    <mergeCell ref="J116:K116"/>
    <mergeCell ref="L114"/>
    <mergeCell ref="L115"/>
    <mergeCell ref="L116"/>
    <mergeCell ref="M114"/>
    <mergeCell ref="M115"/>
    <mergeCell ref="M116"/>
    <mergeCell ref="A112:B112"/>
    <mergeCell ref="C112:E112"/>
    <mergeCell ref="F112:I112"/>
    <mergeCell ref="J112:K112"/>
    <mergeCell ref="L112"/>
    <mergeCell ref="M112"/>
    <mergeCell ref="N112:O112"/>
    <mergeCell ref="P112:Q112"/>
    <mergeCell ref="R112"/>
    <mergeCell ref="N114:O114"/>
    <mergeCell ref="N115:O115"/>
    <mergeCell ref="N116:O116"/>
    <mergeCell ref="P114:Q114"/>
    <mergeCell ref="P115:Q115"/>
    <mergeCell ref="P116:Q116"/>
    <mergeCell ref="R114"/>
    <mergeCell ref="R115"/>
    <mergeCell ref="R116"/>
    <mergeCell ref="S114:T114"/>
    <mergeCell ref="S115:T115"/>
    <mergeCell ref="S116:T116"/>
    <mergeCell ref="A117:B117"/>
    <mergeCell ref="C117:E117"/>
    <mergeCell ref="F117:I117"/>
    <mergeCell ref="J117:K117"/>
    <mergeCell ref="L117"/>
    <mergeCell ref="M117"/>
    <mergeCell ref="N117:O117"/>
    <mergeCell ref="P117:Q117"/>
    <mergeCell ref="R117"/>
    <mergeCell ref="S117:T117"/>
    <mergeCell ref="A114:B114"/>
    <mergeCell ref="A115:B115"/>
    <mergeCell ref="A116:B116"/>
    <mergeCell ref="C114:E114"/>
    <mergeCell ref="C115:E115"/>
    <mergeCell ref="C116:E116"/>
    <mergeCell ref="F114:I114"/>
    <mergeCell ref="F115:I115"/>
    <mergeCell ref="F116:I116"/>
    <mergeCell ref="J114:K114"/>
    <mergeCell ref="A118:B118"/>
    <mergeCell ref="C118:E118"/>
    <mergeCell ref="F118:I118"/>
    <mergeCell ref="J118:K118"/>
    <mergeCell ref="L118"/>
    <mergeCell ref="M118"/>
    <mergeCell ref="N118:O118"/>
    <mergeCell ref="P118:Q118"/>
    <mergeCell ref="R118"/>
    <mergeCell ref="S118:T118"/>
    <mergeCell ref="A119:B119"/>
    <mergeCell ref="C119:E119"/>
    <mergeCell ref="F119:I119"/>
    <mergeCell ref="J119:K119"/>
    <mergeCell ref="L119"/>
    <mergeCell ref="M119"/>
    <mergeCell ref="N119:O119"/>
    <mergeCell ref="P119:Q119"/>
    <mergeCell ref="R119"/>
    <mergeCell ref="S119:T119"/>
    <mergeCell ref="A120:B120"/>
    <mergeCell ref="A121:B121"/>
    <mergeCell ref="A122:B122"/>
    <mergeCell ref="A123:B123"/>
    <mergeCell ref="C120:E120"/>
    <mergeCell ref="C121:E121"/>
    <mergeCell ref="C122:E122"/>
    <mergeCell ref="C123:E123"/>
    <mergeCell ref="F120:I120"/>
    <mergeCell ref="F121:I121"/>
    <mergeCell ref="F122:I122"/>
    <mergeCell ref="F123:I123"/>
    <mergeCell ref="J120:K120"/>
    <mergeCell ref="J121:K121"/>
    <mergeCell ref="J122:K122"/>
    <mergeCell ref="J123:K123"/>
    <mergeCell ref="L120"/>
    <mergeCell ref="L121"/>
    <mergeCell ref="L122"/>
    <mergeCell ref="L123"/>
    <mergeCell ref="M120"/>
    <mergeCell ref="M121"/>
    <mergeCell ref="M122"/>
    <mergeCell ref="M123"/>
    <mergeCell ref="N120:O120"/>
    <mergeCell ref="N121:O121"/>
    <mergeCell ref="N122:O122"/>
    <mergeCell ref="N123:O123"/>
    <mergeCell ref="P120:Q120"/>
    <mergeCell ref="P121:Q121"/>
    <mergeCell ref="P122:Q122"/>
    <mergeCell ref="P123:Q123"/>
    <mergeCell ref="R120"/>
    <mergeCell ref="R121"/>
    <mergeCell ref="R122"/>
    <mergeCell ref="R123"/>
    <mergeCell ref="S120:T120"/>
    <mergeCell ref="S121:T121"/>
    <mergeCell ref="S122:T122"/>
    <mergeCell ref="S123:T123"/>
    <mergeCell ref="A124:B124"/>
    <mergeCell ref="C124:E124"/>
    <mergeCell ref="F124:I124"/>
    <mergeCell ref="J124:K124"/>
    <mergeCell ref="L124"/>
    <mergeCell ref="M124"/>
    <mergeCell ref="N124:O124"/>
    <mergeCell ref="P124:Q124"/>
    <mergeCell ref="R124"/>
    <mergeCell ref="S124:T124"/>
    <mergeCell ref="A125:B125"/>
    <mergeCell ref="C125:E125"/>
    <mergeCell ref="F125:I125"/>
    <mergeCell ref="J125:K125"/>
    <mergeCell ref="L125"/>
    <mergeCell ref="M125"/>
    <mergeCell ref="N125:O125"/>
    <mergeCell ref="P125:Q125"/>
    <mergeCell ref="R125"/>
    <mergeCell ref="S125:T125"/>
    <mergeCell ref="A126:B126"/>
    <mergeCell ref="C126:E126"/>
    <mergeCell ref="F126:I126"/>
    <mergeCell ref="J126:K126"/>
    <mergeCell ref="L126"/>
    <mergeCell ref="M126"/>
    <mergeCell ref="N126:O126"/>
    <mergeCell ref="P126:Q126"/>
    <mergeCell ref="R126"/>
    <mergeCell ref="S126:T126"/>
    <mergeCell ref="A127:B127"/>
    <mergeCell ref="A128:B128"/>
    <mergeCell ref="A129:B129"/>
    <mergeCell ref="C127:E127"/>
    <mergeCell ref="C128:E128"/>
    <mergeCell ref="C129:E129"/>
    <mergeCell ref="F127:I127"/>
    <mergeCell ref="F128:I128"/>
    <mergeCell ref="F129:I129"/>
    <mergeCell ref="J127:K127"/>
    <mergeCell ref="J128:K128"/>
    <mergeCell ref="J129:K129"/>
    <mergeCell ref="L127"/>
    <mergeCell ref="L128"/>
    <mergeCell ref="L129"/>
    <mergeCell ref="M127"/>
    <mergeCell ref="M128"/>
    <mergeCell ref="M129"/>
    <mergeCell ref="N127:O127"/>
    <mergeCell ref="N128:O128"/>
    <mergeCell ref="N129:O129"/>
    <mergeCell ref="P127:Q127"/>
    <mergeCell ref="P128:Q128"/>
    <mergeCell ref="P129:Q129"/>
    <mergeCell ref="R127"/>
    <mergeCell ref="R128"/>
    <mergeCell ref="R129"/>
    <mergeCell ref="S127:T127"/>
    <mergeCell ref="S128:T128"/>
    <mergeCell ref="S129:T129"/>
    <mergeCell ref="A130:B130"/>
    <mergeCell ref="C130:E130"/>
    <mergeCell ref="F130:I130"/>
    <mergeCell ref="J130:K130"/>
    <mergeCell ref="L130"/>
    <mergeCell ref="M130"/>
    <mergeCell ref="N130:O130"/>
    <mergeCell ref="P130:Q130"/>
    <mergeCell ref="R130"/>
    <mergeCell ref="S130:T130"/>
    <mergeCell ref="A131:B131"/>
    <mergeCell ref="C131:E131"/>
    <mergeCell ref="F131:I131"/>
    <mergeCell ref="J131:K131"/>
    <mergeCell ref="L131"/>
    <mergeCell ref="M131"/>
    <mergeCell ref="N131:O131"/>
    <mergeCell ref="P131:Q131"/>
    <mergeCell ref="R131"/>
    <mergeCell ref="S131:T131"/>
    <mergeCell ref="A132:T132"/>
    <mergeCell ref="A133:B134"/>
    <mergeCell ref="C133:E134"/>
    <mergeCell ref="F133:I133"/>
    <mergeCell ref="F134:I134"/>
    <mergeCell ref="J133:K134"/>
    <mergeCell ref="L133:L134"/>
    <mergeCell ref="M133:M134"/>
    <mergeCell ref="N133:O134"/>
    <mergeCell ref="P133:Q134"/>
    <mergeCell ref="R133:R134"/>
    <mergeCell ref="S133:T134"/>
    <mergeCell ref="A135:B135"/>
    <mergeCell ref="C135:E135"/>
    <mergeCell ref="F135:I135"/>
    <mergeCell ref="J135:K135"/>
    <mergeCell ref="L135"/>
    <mergeCell ref="M135"/>
    <mergeCell ref="N135:O135"/>
    <mergeCell ref="P135:Q135"/>
    <mergeCell ref="R135"/>
    <mergeCell ref="S135:T135"/>
    <mergeCell ref="A136:B136"/>
    <mergeCell ref="A137:B137"/>
    <mergeCell ref="A138:B138"/>
    <mergeCell ref="C136:E136"/>
    <mergeCell ref="C137:E137"/>
    <mergeCell ref="C138:E138"/>
    <mergeCell ref="F136:I136"/>
    <mergeCell ref="F137:I137"/>
    <mergeCell ref="F138:I138"/>
    <mergeCell ref="J136:K136"/>
    <mergeCell ref="J137:K137"/>
    <mergeCell ref="J138:K138"/>
    <mergeCell ref="L136"/>
    <mergeCell ref="L137"/>
    <mergeCell ref="L138"/>
    <mergeCell ref="M136"/>
    <mergeCell ref="M137"/>
    <mergeCell ref="M138"/>
    <mergeCell ref="N136:O136"/>
    <mergeCell ref="N137:O137"/>
    <mergeCell ref="N138:O138"/>
    <mergeCell ref="P136:Q136"/>
    <mergeCell ref="P137:Q137"/>
    <mergeCell ref="P138:Q138"/>
    <mergeCell ref="R136"/>
    <mergeCell ref="R137"/>
    <mergeCell ref="R138"/>
    <mergeCell ref="S136:T136"/>
    <mergeCell ref="S137:T137"/>
    <mergeCell ref="S138:T138"/>
    <mergeCell ref="A139:B139"/>
    <mergeCell ref="A140:B140"/>
    <mergeCell ref="A141:B141"/>
    <mergeCell ref="C139:E139"/>
    <mergeCell ref="C140:E140"/>
    <mergeCell ref="C141:E141"/>
    <mergeCell ref="F139:I139"/>
    <mergeCell ref="F140:I140"/>
    <mergeCell ref="F141:I141"/>
    <mergeCell ref="J139:K139"/>
    <mergeCell ref="J140:K140"/>
    <mergeCell ref="J141:K141"/>
    <mergeCell ref="L139"/>
    <mergeCell ref="L140"/>
    <mergeCell ref="L141"/>
    <mergeCell ref="M139"/>
    <mergeCell ref="M140"/>
    <mergeCell ref="M141"/>
    <mergeCell ref="N139:O139"/>
    <mergeCell ref="N140:O140"/>
    <mergeCell ref="N141:O141"/>
    <mergeCell ref="P139:Q139"/>
    <mergeCell ref="P140:Q140"/>
    <mergeCell ref="P141:Q141"/>
    <mergeCell ref="S139:T139"/>
    <mergeCell ref="S140:T140"/>
    <mergeCell ref="S141:T141"/>
    <mergeCell ref="A142:B142"/>
    <mergeCell ref="C142:E142"/>
    <mergeCell ref="F142:I142"/>
    <mergeCell ref="J142:K142"/>
    <mergeCell ref="L142"/>
    <mergeCell ref="M142"/>
    <mergeCell ref="N142:O142"/>
    <mergeCell ref="P142:Q142"/>
    <mergeCell ref="R142"/>
    <mergeCell ref="S142:T142"/>
    <mergeCell ref="A143:B143"/>
    <mergeCell ref="C143:E143"/>
    <mergeCell ref="F143:I143"/>
    <mergeCell ref="J143:K143"/>
    <mergeCell ref="L143"/>
    <mergeCell ref="M143"/>
    <mergeCell ref="N143:O143"/>
    <mergeCell ref="P143:Q143"/>
    <mergeCell ref="R143"/>
    <mergeCell ref="S143:T143"/>
    <mergeCell ref="C145:E145"/>
    <mergeCell ref="F144:I144"/>
    <mergeCell ref="F145:I145"/>
    <mergeCell ref="J144:K144"/>
    <mergeCell ref="J145:K145"/>
    <mergeCell ref="L144"/>
    <mergeCell ref="L145"/>
    <mergeCell ref="M144"/>
    <mergeCell ref="M145"/>
    <mergeCell ref="N144:O144"/>
    <mergeCell ref="N145:O145"/>
    <mergeCell ref="P144:Q144"/>
    <mergeCell ref="P145:Q145"/>
    <mergeCell ref="R144"/>
    <mergeCell ref="R145"/>
    <mergeCell ref="R139"/>
    <mergeCell ref="R140"/>
    <mergeCell ref="R141"/>
    <mergeCell ref="S144:T144"/>
    <mergeCell ref="S145:T145"/>
    <mergeCell ref="A146:B146"/>
    <mergeCell ref="A147:B147"/>
    <mergeCell ref="A148:B148"/>
    <mergeCell ref="C146:E146"/>
    <mergeCell ref="C147:E147"/>
    <mergeCell ref="C148:E148"/>
    <mergeCell ref="F146:I146"/>
    <mergeCell ref="F147:I147"/>
    <mergeCell ref="F148:I148"/>
    <mergeCell ref="J146:K146"/>
    <mergeCell ref="J147:K147"/>
    <mergeCell ref="J148:K148"/>
    <mergeCell ref="L146"/>
    <mergeCell ref="L147"/>
    <mergeCell ref="R146"/>
    <mergeCell ref="R147"/>
    <mergeCell ref="R148"/>
    <mergeCell ref="L148"/>
    <mergeCell ref="M146"/>
    <mergeCell ref="M147"/>
    <mergeCell ref="M148"/>
    <mergeCell ref="N146:O146"/>
    <mergeCell ref="N147:O147"/>
    <mergeCell ref="N148:O148"/>
    <mergeCell ref="S146:T146"/>
    <mergeCell ref="S147:T147"/>
    <mergeCell ref="S148:T148"/>
    <mergeCell ref="A144:B144"/>
    <mergeCell ref="A145:B145"/>
    <mergeCell ref="C144:E144"/>
    <mergeCell ref="A149:B149"/>
    <mergeCell ref="C149:E149"/>
    <mergeCell ref="F149:I149"/>
    <mergeCell ref="J149:K149"/>
    <mergeCell ref="L149"/>
    <mergeCell ref="M149"/>
    <mergeCell ref="N149:O149"/>
    <mergeCell ref="P149:Q149"/>
    <mergeCell ref="R149"/>
    <mergeCell ref="S149:T149"/>
    <mergeCell ref="P146:Q146"/>
    <mergeCell ref="P147:Q147"/>
    <mergeCell ref="P148:Q148"/>
    <mergeCell ref="A150:B150"/>
    <mergeCell ref="C150:E150"/>
    <mergeCell ref="F150:I150"/>
    <mergeCell ref="J150:K150"/>
    <mergeCell ref="L150"/>
    <mergeCell ref="M150"/>
    <mergeCell ref="N150:O150"/>
    <mergeCell ref="P150:Q150"/>
    <mergeCell ref="R150"/>
    <mergeCell ref="S150:T150"/>
    <mergeCell ref="A151:B151"/>
    <mergeCell ref="C151:E151"/>
    <mergeCell ref="F151:I151"/>
    <mergeCell ref="J151:K151"/>
    <mergeCell ref="L151"/>
    <mergeCell ref="M151"/>
    <mergeCell ref="N151:O151"/>
    <mergeCell ref="P151:Q151"/>
    <mergeCell ref="R151"/>
    <mergeCell ref="S151:T151"/>
    <mergeCell ref="A152:B152"/>
    <mergeCell ref="A153:B153"/>
    <mergeCell ref="A154:B154"/>
    <mergeCell ref="C152:E152"/>
    <mergeCell ref="C153:E153"/>
    <mergeCell ref="C154:E154"/>
    <mergeCell ref="F152:I152"/>
    <mergeCell ref="F153:I153"/>
    <mergeCell ref="F154:I154"/>
    <mergeCell ref="J152:K152"/>
    <mergeCell ref="J153:K153"/>
    <mergeCell ref="J154:K154"/>
    <mergeCell ref="L152"/>
    <mergeCell ref="L153"/>
    <mergeCell ref="L154"/>
    <mergeCell ref="M152"/>
    <mergeCell ref="M153"/>
    <mergeCell ref="M154"/>
    <mergeCell ref="N152:O152"/>
    <mergeCell ref="N153:O153"/>
    <mergeCell ref="N154:O154"/>
    <mergeCell ref="P152:Q152"/>
    <mergeCell ref="J157:K157"/>
    <mergeCell ref="J158:K158"/>
    <mergeCell ref="L156"/>
    <mergeCell ref="L157"/>
    <mergeCell ref="L158"/>
    <mergeCell ref="M156"/>
    <mergeCell ref="M157"/>
    <mergeCell ref="M158"/>
    <mergeCell ref="P153:Q153"/>
    <mergeCell ref="P154:Q154"/>
    <mergeCell ref="R152"/>
    <mergeCell ref="R153"/>
    <mergeCell ref="R154"/>
    <mergeCell ref="S152:T152"/>
    <mergeCell ref="S153:T153"/>
    <mergeCell ref="S154:T154"/>
    <mergeCell ref="A155:B155"/>
    <mergeCell ref="C155:E155"/>
    <mergeCell ref="F155:I155"/>
    <mergeCell ref="J155:K155"/>
    <mergeCell ref="L155"/>
    <mergeCell ref="M155"/>
    <mergeCell ref="N155:O155"/>
    <mergeCell ref="P155:Q155"/>
    <mergeCell ref="R155"/>
    <mergeCell ref="S155:T155"/>
    <mergeCell ref="N156:O156"/>
    <mergeCell ref="N157:O157"/>
    <mergeCell ref="N158:O158"/>
    <mergeCell ref="P156:Q156"/>
    <mergeCell ref="P157:Q157"/>
    <mergeCell ref="P158:Q158"/>
    <mergeCell ref="R156"/>
    <mergeCell ref="R157"/>
    <mergeCell ref="R158"/>
    <mergeCell ref="S156:T156"/>
    <mergeCell ref="S157:T157"/>
    <mergeCell ref="S158:T158"/>
    <mergeCell ref="A159:B159"/>
    <mergeCell ref="C159:E159"/>
    <mergeCell ref="F159:I159"/>
    <mergeCell ref="J159:K159"/>
    <mergeCell ref="L159"/>
    <mergeCell ref="M159"/>
    <mergeCell ref="N159:O159"/>
    <mergeCell ref="P159:Q159"/>
    <mergeCell ref="R159"/>
    <mergeCell ref="S159:T159"/>
    <mergeCell ref="A156:B156"/>
    <mergeCell ref="A157:B157"/>
    <mergeCell ref="A158:B158"/>
    <mergeCell ref="C156:E156"/>
    <mergeCell ref="C157:E157"/>
    <mergeCell ref="C158:E158"/>
    <mergeCell ref="F156:I156"/>
    <mergeCell ref="F157:I157"/>
    <mergeCell ref="F158:I158"/>
    <mergeCell ref="J156:K156"/>
    <mergeCell ref="A160:B160"/>
    <mergeCell ref="C160:E160"/>
    <mergeCell ref="F160:I160"/>
    <mergeCell ref="J160:K160"/>
    <mergeCell ref="L160"/>
    <mergeCell ref="M160"/>
    <mergeCell ref="N160:O160"/>
    <mergeCell ref="P160:Q160"/>
    <mergeCell ref="R160"/>
    <mergeCell ref="S160:T160"/>
    <mergeCell ref="A161:B161"/>
    <mergeCell ref="C161:E161"/>
    <mergeCell ref="F161:I161"/>
    <mergeCell ref="J161:K161"/>
    <mergeCell ref="L161"/>
    <mergeCell ref="M161"/>
    <mergeCell ref="N161:O161"/>
    <mergeCell ref="P161:Q161"/>
    <mergeCell ref="R161"/>
    <mergeCell ref="S161:T161"/>
    <mergeCell ref="R162"/>
    <mergeCell ref="R163"/>
    <mergeCell ref="R164"/>
    <mergeCell ref="R165"/>
    <mergeCell ref="S162:T162"/>
    <mergeCell ref="S163:T163"/>
    <mergeCell ref="S164:T164"/>
    <mergeCell ref="S165:T165"/>
    <mergeCell ref="A162:B162"/>
    <mergeCell ref="A163:B163"/>
    <mergeCell ref="A164:B164"/>
    <mergeCell ref="A165:B165"/>
    <mergeCell ref="C162:E162"/>
    <mergeCell ref="C163:E163"/>
    <mergeCell ref="C164:E164"/>
    <mergeCell ref="C165:E165"/>
    <mergeCell ref="F162:I162"/>
    <mergeCell ref="F163:I163"/>
    <mergeCell ref="F164:I164"/>
    <mergeCell ref="F165:I165"/>
    <mergeCell ref="J162:K162"/>
    <mergeCell ref="J163:K163"/>
    <mergeCell ref="J164:K164"/>
    <mergeCell ref="J165:K165"/>
    <mergeCell ref="L162"/>
    <mergeCell ref="L163"/>
    <mergeCell ref="L164"/>
    <mergeCell ref="L165"/>
    <mergeCell ref="J167:K167"/>
    <mergeCell ref="J168:K168"/>
    <mergeCell ref="L166"/>
    <mergeCell ref="L167"/>
    <mergeCell ref="L168"/>
    <mergeCell ref="M166"/>
    <mergeCell ref="M167"/>
    <mergeCell ref="M168"/>
    <mergeCell ref="M162"/>
    <mergeCell ref="M163"/>
    <mergeCell ref="M164"/>
    <mergeCell ref="M165"/>
    <mergeCell ref="N162:O162"/>
    <mergeCell ref="N163:O163"/>
    <mergeCell ref="N164:O164"/>
    <mergeCell ref="N165:O165"/>
    <mergeCell ref="P162:Q162"/>
    <mergeCell ref="P163:Q163"/>
    <mergeCell ref="P164:Q164"/>
    <mergeCell ref="P165:Q165"/>
    <mergeCell ref="N166:O166"/>
    <mergeCell ref="N167:O167"/>
    <mergeCell ref="N168:O168"/>
    <mergeCell ref="P166:Q166"/>
    <mergeCell ref="P167:Q167"/>
    <mergeCell ref="P168:Q168"/>
    <mergeCell ref="R166"/>
    <mergeCell ref="R167"/>
    <mergeCell ref="R168"/>
    <mergeCell ref="S166:T166"/>
    <mergeCell ref="S167:T167"/>
    <mergeCell ref="S168:T168"/>
    <mergeCell ref="A169:B169"/>
    <mergeCell ref="C169:E169"/>
    <mergeCell ref="F169:I169"/>
    <mergeCell ref="J169:K169"/>
    <mergeCell ref="L169"/>
    <mergeCell ref="M169"/>
    <mergeCell ref="N169:O169"/>
    <mergeCell ref="P169:Q169"/>
    <mergeCell ref="R169"/>
    <mergeCell ref="S169:T169"/>
    <mergeCell ref="A166:B166"/>
    <mergeCell ref="A167:B167"/>
    <mergeCell ref="A168:B168"/>
    <mergeCell ref="C166:E166"/>
    <mergeCell ref="C167:E167"/>
    <mergeCell ref="C168:E168"/>
    <mergeCell ref="F166:I166"/>
    <mergeCell ref="F167:I167"/>
    <mergeCell ref="F168:I168"/>
    <mergeCell ref="J166:K166"/>
    <mergeCell ref="R171"/>
    <mergeCell ref="R172"/>
    <mergeCell ref="R173"/>
    <mergeCell ref="R174"/>
    <mergeCell ref="S171:T171"/>
    <mergeCell ref="S172:T172"/>
    <mergeCell ref="S173:T173"/>
    <mergeCell ref="S174:T174"/>
    <mergeCell ref="A170:B170"/>
    <mergeCell ref="C170:E170"/>
    <mergeCell ref="F170:I170"/>
    <mergeCell ref="J170:K170"/>
    <mergeCell ref="L170"/>
    <mergeCell ref="M170"/>
    <mergeCell ref="N170:O170"/>
    <mergeCell ref="P170:Q170"/>
    <mergeCell ref="R170"/>
    <mergeCell ref="S170:T170"/>
    <mergeCell ref="A171:B171"/>
    <mergeCell ref="A172:B172"/>
    <mergeCell ref="A173:B173"/>
    <mergeCell ref="A174:B174"/>
    <mergeCell ref="C171:E171"/>
    <mergeCell ref="C172:E172"/>
    <mergeCell ref="C173:E173"/>
    <mergeCell ref="C174:E174"/>
    <mergeCell ref="F171:I171"/>
    <mergeCell ref="F172:I172"/>
    <mergeCell ref="F173:I173"/>
    <mergeCell ref="F174:I174"/>
    <mergeCell ref="J171:K171"/>
    <mergeCell ref="J172:K172"/>
    <mergeCell ref="J176:K176"/>
    <mergeCell ref="J177:K177"/>
    <mergeCell ref="L175"/>
    <mergeCell ref="L176"/>
    <mergeCell ref="L177"/>
    <mergeCell ref="M175"/>
    <mergeCell ref="M176"/>
    <mergeCell ref="M177"/>
    <mergeCell ref="M173"/>
    <mergeCell ref="M174"/>
    <mergeCell ref="N171:O171"/>
    <mergeCell ref="N172:O172"/>
    <mergeCell ref="N173:O173"/>
    <mergeCell ref="N174:O174"/>
    <mergeCell ref="P171:Q171"/>
    <mergeCell ref="P172:Q172"/>
    <mergeCell ref="P173:Q173"/>
    <mergeCell ref="P174:Q174"/>
    <mergeCell ref="J173:K173"/>
    <mergeCell ref="J174:K174"/>
    <mergeCell ref="L171"/>
    <mergeCell ref="L172"/>
    <mergeCell ref="L173"/>
    <mergeCell ref="L174"/>
    <mergeCell ref="M171"/>
    <mergeCell ref="M172"/>
    <mergeCell ref="N175:O175"/>
    <mergeCell ref="N176:O176"/>
    <mergeCell ref="N177:O177"/>
    <mergeCell ref="P175:Q175"/>
    <mergeCell ref="P176:Q176"/>
    <mergeCell ref="P177:Q177"/>
    <mergeCell ref="R175"/>
    <mergeCell ref="R176"/>
    <mergeCell ref="R177"/>
    <mergeCell ref="S175:T175"/>
    <mergeCell ref="S176:T176"/>
    <mergeCell ref="S177:T177"/>
    <mergeCell ref="A178:B178"/>
    <mergeCell ref="C178:E178"/>
    <mergeCell ref="F178:I178"/>
    <mergeCell ref="J178:K178"/>
    <mergeCell ref="L178"/>
    <mergeCell ref="M178"/>
    <mergeCell ref="N178:O178"/>
    <mergeCell ref="P178:Q178"/>
    <mergeCell ref="R178"/>
    <mergeCell ref="S178:T178"/>
    <mergeCell ref="A175:B175"/>
    <mergeCell ref="A176:B176"/>
    <mergeCell ref="A177:B177"/>
    <mergeCell ref="C175:E175"/>
    <mergeCell ref="C176:E176"/>
    <mergeCell ref="C177:E177"/>
    <mergeCell ref="F175:I175"/>
    <mergeCell ref="F176:I176"/>
    <mergeCell ref="F177:I177"/>
    <mergeCell ref="J175:K175"/>
    <mergeCell ref="A179:B179"/>
    <mergeCell ref="C179:E179"/>
    <mergeCell ref="F179:I179"/>
    <mergeCell ref="J179:K179"/>
    <mergeCell ref="L179"/>
    <mergeCell ref="M179"/>
    <mergeCell ref="N179:O179"/>
    <mergeCell ref="P179:Q179"/>
    <mergeCell ref="R179"/>
    <mergeCell ref="S179:T179"/>
    <mergeCell ref="A180:B180"/>
    <mergeCell ref="C180:E180"/>
    <mergeCell ref="F180:I180"/>
    <mergeCell ref="J180:K180"/>
    <mergeCell ref="L180"/>
    <mergeCell ref="M180"/>
    <mergeCell ref="N180:O180"/>
    <mergeCell ref="P180:Q180"/>
    <mergeCell ref="R180"/>
    <mergeCell ref="S180:T180"/>
    <mergeCell ref="A181:B181"/>
    <mergeCell ref="A182:B182"/>
    <mergeCell ref="A183:B183"/>
    <mergeCell ref="A184:B184"/>
    <mergeCell ref="C181:E181"/>
    <mergeCell ref="C182:E182"/>
    <mergeCell ref="C183:E183"/>
    <mergeCell ref="C184:E184"/>
    <mergeCell ref="F181:I181"/>
    <mergeCell ref="F182:I182"/>
    <mergeCell ref="F183:I183"/>
    <mergeCell ref="F184:I184"/>
    <mergeCell ref="J181:K181"/>
    <mergeCell ref="J182:K182"/>
    <mergeCell ref="J183:K183"/>
    <mergeCell ref="J184:K184"/>
    <mergeCell ref="L181"/>
    <mergeCell ref="L182"/>
    <mergeCell ref="L183"/>
    <mergeCell ref="L184"/>
    <mergeCell ref="M181"/>
    <mergeCell ref="M182"/>
    <mergeCell ref="M183"/>
    <mergeCell ref="M184"/>
    <mergeCell ref="N181:O181"/>
    <mergeCell ref="N182:O182"/>
    <mergeCell ref="N183:O183"/>
    <mergeCell ref="N184:O184"/>
    <mergeCell ref="P181:Q181"/>
    <mergeCell ref="P182:Q182"/>
    <mergeCell ref="P183:Q183"/>
    <mergeCell ref="P184:Q184"/>
    <mergeCell ref="R181"/>
    <mergeCell ref="R182"/>
    <mergeCell ref="R183"/>
    <mergeCell ref="R184"/>
    <mergeCell ref="S181:T181"/>
    <mergeCell ref="S182:T182"/>
    <mergeCell ref="S183:T183"/>
    <mergeCell ref="S184:T184"/>
    <mergeCell ref="A185:B185"/>
    <mergeCell ref="C185:E185"/>
    <mergeCell ref="F185:I185"/>
    <mergeCell ref="J185:K185"/>
    <mergeCell ref="L185"/>
    <mergeCell ref="M185"/>
    <mergeCell ref="N185:O185"/>
    <mergeCell ref="P185:Q185"/>
    <mergeCell ref="R185"/>
    <mergeCell ref="S185:T185"/>
    <mergeCell ref="A186:B186"/>
    <mergeCell ref="A187:B187"/>
    <mergeCell ref="A188:B188"/>
    <mergeCell ref="C186:E186"/>
    <mergeCell ref="C187:E187"/>
    <mergeCell ref="C188:E188"/>
    <mergeCell ref="F186:I186"/>
    <mergeCell ref="F187:I187"/>
    <mergeCell ref="F188:I188"/>
    <mergeCell ref="J186:K186"/>
    <mergeCell ref="J187:K187"/>
    <mergeCell ref="J188:K188"/>
    <mergeCell ref="L186"/>
    <mergeCell ref="L187"/>
    <mergeCell ref="L188"/>
    <mergeCell ref="M186"/>
    <mergeCell ref="M187"/>
    <mergeCell ref="M188"/>
    <mergeCell ref="N186:O186"/>
    <mergeCell ref="N187:O187"/>
    <mergeCell ref="N188:O188"/>
    <mergeCell ref="P186:Q186"/>
    <mergeCell ref="P187:Q187"/>
    <mergeCell ref="P188:Q188"/>
    <mergeCell ref="R186"/>
    <mergeCell ref="R187"/>
    <mergeCell ref="R188"/>
    <mergeCell ref="S186:T186"/>
    <mergeCell ref="S187:T187"/>
    <mergeCell ref="S188:T188"/>
    <mergeCell ref="A189:B189"/>
    <mergeCell ref="C189:E189"/>
    <mergeCell ref="F189:I189"/>
    <mergeCell ref="J189:K189"/>
    <mergeCell ref="L189"/>
    <mergeCell ref="M189"/>
    <mergeCell ref="N189:O189"/>
    <mergeCell ref="P189:Q189"/>
    <mergeCell ref="R189"/>
    <mergeCell ref="S189:T189"/>
    <mergeCell ref="A190:B190"/>
    <mergeCell ref="C190:E190"/>
    <mergeCell ref="F190:I190"/>
    <mergeCell ref="J190:K190"/>
    <mergeCell ref="L190"/>
    <mergeCell ref="M190"/>
    <mergeCell ref="N190:O190"/>
    <mergeCell ref="P190:Q190"/>
    <mergeCell ref="R190"/>
    <mergeCell ref="S190:T190"/>
    <mergeCell ref="A191:T191"/>
    <mergeCell ref="A192:B193"/>
    <mergeCell ref="C192:E193"/>
    <mergeCell ref="F192:I193"/>
    <mergeCell ref="J192:K193"/>
    <mergeCell ref="L192:L193"/>
    <mergeCell ref="M192"/>
    <mergeCell ref="M193"/>
    <mergeCell ref="N192:O192"/>
    <mergeCell ref="N193:O193"/>
    <mergeCell ref="P192:Q192"/>
    <mergeCell ref="P193:Q193"/>
    <mergeCell ref="R192"/>
    <mergeCell ref="R193"/>
    <mergeCell ref="S192:T192"/>
    <mergeCell ref="S193:T193"/>
    <mergeCell ref="N194:O194"/>
    <mergeCell ref="N195:O195"/>
    <mergeCell ref="P194:Q194"/>
    <mergeCell ref="P195:Q195"/>
    <mergeCell ref="A194:B195"/>
    <mergeCell ref="C194:E195"/>
    <mergeCell ref="F194:I195"/>
    <mergeCell ref="J194:K195"/>
    <mergeCell ref="L194:L195"/>
    <mergeCell ref="R194"/>
    <mergeCell ref="R195"/>
    <mergeCell ref="S194:T194"/>
    <mergeCell ref="S195:T195"/>
    <mergeCell ref="A196:B196"/>
    <mergeCell ref="C196:E196"/>
    <mergeCell ref="F196:I196"/>
    <mergeCell ref="J196:K196"/>
    <mergeCell ref="L196"/>
    <mergeCell ref="M196"/>
    <mergeCell ref="N196:O196"/>
    <mergeCell ref="P196:Q196"/>
    <mergeCell ref="R196"/>
    <mergeCell ref="S196:T196"/>
    <mergeCell ref="M194"/>
    <mergeCell ref="M195"/>
    <mergeCell ref="A198:B198"/>
    <mergeCell ref="C198:E198"/>
    <mergeCell ref="F198:I198"/>
    <mergeCell ref="J198:K198"/>
    <mergeCell ref="L198"/>
    <mergeCell ref="M198"/>
    <mergeCell ref="N198:O198"/>
    <mergeCell ref="P198:Q198"/>
    <mergeCell ref="R198"/>
    <mergeCell ref="S198:T198"/>
    <mergeCell ref="A199:B199"/>
    <mergeCell ref="C199:E199"/>
    <mergeCell ref="F199:I199"/>
    <mergeCell ref="J199:K199"/>
    <mergeCell ref="L199"/>
    <mergeCell ref="M199"/>
    <mergeCell ref="N199:O199"/>
    <mergeCell ref="P199:Q199"/>
    <mergeCell ref="R199"/>
    <mergeCell ref="S199:T199"/>
    <mergeCell ref="A200:B200"/>
    <mergeCell ref="C200:E200"/>
    <mergeCell ref="F200:I200"/>
    <mergeCell ref="J200:K200"/>
    <mergeCell ref="L200"/>
    <mergeCell ref="M200"/>
    <mergeCell ref="N200:O200"/>
    <mergeCell ref="P200:Q200"/>
    <mergeCell ref="R200"/>
    <mergeCell ref="S200:T200"/>
    <mergeCell ref="A201:B201"/>
    <mergeCell ref="C201:E201"/>
    <mergeCell ref="F201:I201"/>
    <mergeCell ref="J201:K201"/>
    <mergeCell ref="L201"/>
    <mergeCell ref="M201"/>
    <mergeCell ref="N201:O201"/>
    <mergeCell ref="P201:Q201"/>
    <mergeCell ref="R201"/>
    <mergeCell ref="S201:T201"/>
    <mergeCell ref="A202:B202"/>
    <mergeCell ref="C202:E202"/>
    <mergeCell ref="F202:I202"/>
    <mergeCell ref="J202:K202"/>
    <mergeCell ref="L202"/>
    <mergeCell ref="M202"/>
    <mergeCell ref="N202:O202"/>
    <mergeCell ref="P202:Q202"/>
    <mergeCell ref="R202"/>
    <mergeCell ref="S202:T202"/>
    <mergeCell ref="A203:B203"/>
    <mergeCell ref="C203:E203"/>
    <mergeCell ref="F203:I203"/>
    <mergeCell ref="J203:K203"/>
    <mergeCell ref="L203"/>
    <mergeCell ref="M203"/>
    <mergeCell ref="N203:O203"/>
    <mergeCell ref="P203:Q203"/>
    <mergeCell ref="R203"/>
    <mergeCell ref="S203:T203"/>
    <mergeCell ref="A204:B204"/>
    <mergeCell ref="C204:E204"/>
    <mergeCell ref="F204:I204"/>
    <mergeCell ref="J204:K204"/>
    <mergeCell ref="L204"/>
    <mergeCell ref="M204"/>
    <mergeCell ref="N204:O204"/>
    <mergeCell ref="P204:Q204"/>
    <mergeCell ref="R204"/>
    <mergeCell ref="S204:T204"/>
    <mergeCell ref="A205:B205"/>
    <mergeCell ref="C205:E205"/>
    <mergeCell ref="F205:I205"/>
    <mergeCell ref="J205:K205"/>
    <mergeCell ref="L205"/>
    <mergeCell ref="M205"/>
    <mergeCell ref="N205:O205"/>
    <mergeCell ref="P205:Q205"/>
    <mergeCell ref="R205"/>
    <mergeCell ref="S205:T205"/>
    <mergeCell ref="A206:B206"/>
    <mergeCell ref="C206:E206"/>
    <mergeCell ref="F206:I206"/>
    <mergeCell ref="J206:K206"/>
    <mergeCell ref="L206"/>
    <mergeCell ref="M206"/>
    <mergeCell ref="N206:O206"/>
    <mergeCell ref="P206:Q206"/>
    <mergeCell ref="R206"/>
    <mergeCell ref="S206:T206"/>
    <mergeCell ref="A208:B208"/>
    <mergeCell ref="C208:E208"/>
    <mergeCell ref="F208:I208"/>
    <mergeCell ref="J208:K208"/>
    <mergeCell ref="L208"/>
    <mergeCell ref="M208"/>
    <mergeCell ref="N208:O208"/>
    <mergeCell ref="P208:Q208"/>
    <mergeCell ref="R208"/>
    <mergeCell ref="S208:T208"/>
    <mergeCell ref="A207:B207"/>
    <mergeCell ref="C207:E207"/>
    <mergeCell ref="F207:I207"/>
    <mergeCell ref="J207:K207"/>
    <mergeCell ref="N207:O207"/>
    <mergeCell ref="P207:Q207"/>
    <mergeCell ref="S207:T207"/>
    <mergeCell ref="A209:B209"/>
    <mergeCell ref="C209:E209"/>
    <mergeCell ref="F209:I209"/>
    <mergeCell ref="J209:K209"/>
    <mergeCell ref="L209"/>
    <mergeCell ref="M209"/>
    <mergeCell ref="N209:O209"/>
    <mergeCell ref="P209:Q209"/>
    <mergeCell ref="R209"/>
    <mergeCell ref="S209:T209"/>
    <mergeCell ref="A210:C210"/>
    <mergeCell ref="D210:F210"/>
    <mergeCell ref="G210"/>
    <mergeCell ref="H210"/>
    <mergeCell ref="I210:T210"/>
    <mergeCell ref="A213:C213"/>
    <mergeCell ref="D213:H213"/>
    <mergeCell ref="I213:T213"/>
    <mergeCell ref="A211:C211"/>
    <mergeCell ref="D211:H211"/>
    <mergeCell ref="I211:T211"/>
    <mergeCell ref="A212:C212"/>
    <mergeCell ref="D212:F212"/>
    <mergeCell ref="G212"/>
    <mergeCell ref="H212"/>
    <mergeCell ref="I212:T212"/>
  </mergeCells>
  <pageMargins left="0.78666666666666696" right="0.39333333333333298" top="0.39333333333333298" bottom="0.67833333333333301" header="0.3" footer="0.3"/>
  <pageSetup paperSize="9" scale="94" fitToHeight="1000" orientation="landscape" blackAndWhite="1" r:id="rId1"/>
  <headerFooter>
    <oddHeader>&amp;L&amp;I&amp;"Courier New"&amp;6Программный комплекс "Строительный эксперт" (6.5.10.7407)
&amp;I&amp;C&amp;I&amp;"Courier New"&amp;6
&amp;I&amp;R&amp;I&amp;"Courier New"&amp;6
&amp;I</oddHeader>
    <oddFooter>&amp;L&amp;I&amp;"Courier New"&amp;6
©1997-2020 Дата Базис Девелопмент, тел.: +7(495) 796-3009, +7(495) 514-2635, http://www.data-basis.ru&amp;I&amp;C&amp;B&amp;"Courier New"&amp;12&amp;P&amp;B&amp;I&amp;"Courier New"&amp;6
&amp;I&amp;R&amp;I&amp;"Courier New"&amp;6
&amp;I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7"/>
  <sheetViews>
    <sheetView showGridLines="0" view="pageBreakPreview" workbookViewId="0">
      <selection sqref="A1:I1"/>
    </sheetView>
  </sheetViews>
  <sheetFormatPr defaultRowHeight="10.75"/>
  <cols>
    <col min="1" max="1" width="4.453125" customWidth="1"/>
    <col min="2" max="2" width="6.453125" customWidth="1"/>
    <col min="3" max="3" width="1.453125" customWidth="1"/>
    <col min="4" max="4" width="6.453125" customWidth="1"/>
    <col min="5" max="6" width="1.453125" customWidth="1"/>
    <col min="7" max="7" width="3.453125" customWidth="1"/>
    <col min="8" max="8" width="17.453125" customWidth="1"/>
    <col min="9" max="9" width="1.453125" customWidth="1"/>
    <col min="10" max="10" width="23.453125" customWidth="1"/>
    <col min="11" max="11" width="3.453125" customWidth="1"/>
    <col min="12" max="13" width="9.453125" customWidth="1"/>
    <col min="14" max="14" width="1.453125" customWidth="1"/>
    <col min="15" max="15" width="7.453125" customWidth="1"/>
    <col min="16" max="16" width="3.453125" customWidth="1"/>
    <col min="17" max="17" width="6.453125" customWidth="1"/>
    <col min="18" max="18" width="4.453125" customWidth="1"/>
    <col min="19" max="19" width="1.453125" customWidth="1"/>
  </cols>
  <sheetData>
    <row r="1" spans="1:19" ht="28" customHeight="1">
      <c r="A1" s="85" t="s">
        <v>173</v>
      </c>
      <c r="B1" s="85"/>
      <c r="C1" s="85"/>
      <c r="D1" s="85"/>
      <c r="E1" s="85"/>
      <c r="F1" s="85"/>
      <c r="G1" s="85"/>
      <c r="H1" s="85"/>
      <c r="I1" s="85"/>
      <c r="J1" s="86" t="s">
        <v>172</v>
      </c>
      <c r="K1" s="86"/>
      <c r="L1" s="85" t="s">
        <v>174</v>
      </c>
      <c r="M1" s="85"/>
      <c r="N1" s="85"/>
      <c r="O1" s="85"/>
      <c r="P1" s="85"/>
      <c r="Q1" s="85"/>
      <c r="R1" s="85"/>
      <c r="S1" s="85"/>
    </row>
    <row r="2" spans="1:19">
      <c r="A2" s="87" t="s">
        <v>175</v>
      </c>
      <c r="B2" s="87"/>
      <c r="C2" s="88" t="s">
        <v>172</v>
      </c>
      <c r="D2" s="88"/>
      <c r="E2" s="88"/>
      <c r="F2" s="88"/>
      <c r="G2" s="88"/>
      <c r="H2" s="88"/>
      <c r="I2" s="88"/>
      <c r="J2" s="87" t="s">
        <v>172</v>
      </c>
      <c r="K2" s="87"/>
      <c r="L2" s="87" t="s">
        <v>176</v>
      </c>
      <c r="M2" s="88" t="s">
        <v>172</v>
      </c>
      <c r="N2" s="88"/>
      <c r="O2" s="88"/>
      <c r="P2" s="88"/>
      <c r="Q2" s="88"/>
      <c r="R2" s="88"/>
      <c r="S2" s="88"/>
    </row>
    <row r="3" spans="1:19" ht="22.4" customHeight="1">
      <c r="A3" s="89" t="s">
        <v>172</v>
      </c>
      <c r="B3" s="89"/>
      <c r="C3" s="89"/>
      <c r="D3" s="89"/>
      <c r="E3" s="89"/>
      <c r="F3" s="90" t="s">
        <v>125</v>
      </c>
      <c r="G3" s="89" t="s">
        <v>172</v>
      </c>
      <c r="H3" s="89"/>
      <c r="I3" s="90" t="s">
        <v>125</v>
      </c>
      <c r="J3" s="90" t="s">
        <v>172</v>
      </c>
      <c r="K3" s="90"/>
      <c r="L3" s="89" t="s">
        <v>172</v>
      </c>
      <c r="M3" s="89"/>
      <c r="N3" s="90" t="s">
        <v>125</v>
      </c>
      <c r="O3" s="89" t="s">
        <v>172</v>
      </c>
      <c r="P3" s="89"/>
      <c r="Q3" s="89"/>
      <c r="R3" s="89"/>
      <c r="S3" s="90" t="s">
        <v>125</v>
      </c>
    </row>
    <row r="4" spans="1:19" ht="33.65" customHeight="1">
      <c r="A4" s="91" t="s">
        <v>177</v>
      </c>
      <c r="B4" s="91"/>
      <c r="C4" s="91"/>
      <c r="D4" s="91"/>
      <c r="E4" s="91"/>
      <c r="F4" s="91"/>
      <c r="G4" s="91"/>
      <c r="H4" s="91"/>
      <c r="I4" s="91"/>
      <c r="J4" s="86" t="s">
        <v>172</v>
      </c>
      <c r="K4" s="86"/>
      <c r="L4" s="91" t="s">
        <v>177</v>
      </c>
      <c r="M4" s="91"/>
      <c r="N4" s="91"/>
      <c r="O4" s="91"/>
      <c r="P4" s="91"/>
      <c r="Q4" s="91"/>
      <c r="R4" s="91"/>
      <c r="S4" s="91"/>
    </row>
    <row r="5" spans="1:19" ht="22.4" customHeight="1">
      <c r="A5" s="90" t="s">
        <v>178</v>
      </c>
      <c r="B5" s="90"/>
      <c r="C5" s="90"/>
      <c r="D5" s="90"/>
      <c r="E5" s="90"/>
      <c r="F5" s="90"/>
      <c r="G5" s="90"/>
      <c r="H5" s="90" t="s">
        <v>0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19">
      <c r="A6" s="87" t="s">
        <v>172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 t="s">
        <v>179</v>
      </c>
      <c r="Q6" s="87"/>
      <c r="R6" s="87" t="s">
        <v>172</v>
      </c>
      <c r="S6" s="87"/>
    </row>
    <row r="7" spans="1:19" ht="50.4" customHeight="1">
      <c r="A7" s="92" t="s">
        <v>180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</row>
    <row r="8" spans="1:19" ht="22.4" customHeight="1">
      <c r="A8" s="93" t="s">
        <v>181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19">
      <c r="A9" s="87" t="s">
        <v>182</v>
      </c>
      <c r="B9" s="87"/>
      <c r="C9" s="87"/>
      <c r="D9" s="87"/>
      <c r="E9" s="87"/>
      <c r="F9" s="87"/>
      <c r="G9" s="87"/>
      <c r="H9" s="87" t="s">
        <v>172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spans="1:19" ht="22.4" customHeight="1">
      <c r="A10" s="87" t="s">
        <v>6</v>
      </c>
      <c r="B10" s="87"/>
      <c r="C10" s="87"/>
      <c r="D10" s="87" t="s">
        <v>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spans="1:19" ht="67.2" customHeight="1">
      <c r="A11" s="99" t="s">
        <v>16</v>
      </c>
      <c r="B11" s="100" t="s">
        <v>183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  <c r="O11" s="100" t="s">
        <v>184</v>
      </c>
      <c r="P11" s="102"/>
      <c r="Q11" s="100" t="s">
        <v>185</v>
      </c>
      <c r="R11" s="101"/>
      <c r="S11" s="102"/>
    </row>
    <row r="12" spans="1:19" ht="16.850000000000001" customHeight="1">
      <c r="A12" s="99" t="s">
        <v>26</v>
      </c>
      <c r="B12" s="100" t="s">
        <v>27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2"/>
      <c r="O12" s="100" t="s">
        <v>28</v>
      </c>
      <c r="P12" s="102"/>
      <c r="Q12" s="100" t="s">
        <v>29</v>
      </c>
      <c r="R12" s="101"/>
      <c r="S12" s="102"/>
    </row>
    <row r="14" spans="1:19" ht="22.4" customHeight="1">
      <c r="A14" s="94" t="s">
        <v>36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</row>
    <row r="16" spans="1:19" ht="11.25" customHeight="1">
      <c r="A16" s="95" t="s">
        <v>37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</row>
    <row r="18" spans="1:19" ht="33.65" customHeight="1">
      <c r="A18" s="96">
        <v>1</v>
      </c>
      <c r="B18" s="87" t="s">
        <v>39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 t="s">
        <v>40</v>
      </c>
      <c r="P18" s="87"/>
      <c r="Q18" s="97">
        <v>0.54900000000000004</v>
      </c>
      <c r="R18" s="98"/>
      <c r="S18" s="98"/>
    </row>
    <row r="20" spans="1:19" ht="22.4" customHeight="1">
      <c r="A20" s="96">
        <v>2</v>
      </c>
      <c r="B20" s="87" t="s">
        <v>55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 t="s">
        <v>56</v>
      </c>
      <c r="P20" s="87"/>
      <c r="Q20" s="103">
        <v>1.83</v>
      </c>
      <c r="R20" s="98"/>
      <c r="S20" s="98"/>
    </row>
    <row r="22" spans="1:19" ht="22.4" customHeight="1">
      <c r="A22" s="96">
        <v>3</v>
      </c>
      <c r="B22" s="87" t="s">
        <v>61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 t="s">
        <v>40</v>
      </c>
      <c r="P22" s="87"/>
      <c r="Q22" s="97">
        <v>0.27700000000000002</v>
      </c>
      <c r="R22" s="98"/>
      <c r="S22" s="98"/>
    </row>
    <row r="24" spans="1:19" ht="33.65" customHeight="1">
      <c r="A24" s="96">
        <v>4</v>
      </c>
      <c r="B24" s="87" t="s">
        <v>63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 t="s">
        <v>40</v>
      </c>
      <c r="P24" s="87"/>
      <c r="Q24" s="97">
        <v>0.27700000000000002</v>
      </c>
      <c r="R24" s="98"/>
      <c r="S24" s="98"/>
    </row>
    <row r="26" spans="1:19" ht="33.65" customHeight="1">
      <c r="A26" s="96">
        <v>5</v>
      </c>
      <c r="B26" s="87" t="s">
        <v>65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 t="s">
        <v>40</v>
      </c>
      <c r="P26" s="87"/>
      <c r="Q26" s="97">
        <v>0.54900000000000004</v>
      </c>
      <c r="R26" s="98"/>
      <c r="S26" s="98"/>
    </row>
    <row r="28" spans="1:19" ht="11.25" customHeight="1">
      <c r="A28" s="95" t="s">
        <v>67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</row>
    <row r="30" spans="1:19" ht="22.4" customHeight="1">
      <c r="A30" s="96">
        <v>6</v>
      </c>
      <c r="B30" s="87" t="s">
        <v>69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 t="s">
        <v>56</v>
      </c>
      <c r="P30" s="87"/>
      <c r="Q30" s="103">
        <v>0.12</v>
      </c>
      <c r="R30" s="98"/>
      <c r="S30" s="98"/>
    </row>
    <row r="32" spans="1:19" ht="11.25" customHeight="1">
      <c r="A32" s="96">
        <v>7</v>
      </c>
      <c r="B32" s="87" t="s">
        <v>71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 t="s">
        <v>40</v>
      </c>
      <c r="P32" s="87"/>
      <c r="Q32" s="103">
        <v>3.89</v>
      </c>
      <c r="R32" s="98"/>
      <c r="S32" s="98"/>
    </row>
    <row r="34" spans="1:19" ht="22.4" customHeight="1">
      <c r="A34" s="96">
        <v>8</v>
      </c>
      <c r="B34" s="87" t="s">
        <v>72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 t="s">
        <v>56</v>
      </c>
      <c r="P34" s="87"/>
      <c r="Q34" s="103">
        <v>0.36</v>
      </c>
      <c r="R34" s="98"/>
      <c r="S34" s="98"/>
    </row>
    <row r="36" spans="1:19" ht="22.4" customHeight="1">
      <c r="A36" s="96">
        <v>9</v>
      </c>
      <c r="B36" s="87" t="s">
        <v>74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 t="s">
        <v>40</v>
      </c>
      <c r="P36" s="87"/>
      <c r="Q36" s="104">
        <v>1.2</v>
      </c>
      <c r="R36" s="98"/>
      <c r="S36" s="98"/>
    </row>
    <row r="38" spans="1:19" ht="33.65" customHeight="1">
      <c r="A38" s="96">
        <v>10</v>
      </c>
      <c r="B38" s="87" t="s">
        <v>77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 t="s">
        <v>78</v>
      </c>
      <c r="P38" s="87"/>
      <c r="Q38" s="104">
        <v>38.9</v>
      </c>
      <c r="R38" s="98"/>
      <c r="S38" s="98"/>
    </row>
    <row r="40" spans="1:19" ht="11.25" customHeight="1">
      <c r="A40" s="96">
        <v>11</v>
      </c>
      <c r="B40" s="87" t="s">
        <v>83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 t="s">
        <v>40</v>
      </c>
      <c r="P40" s="87"/>
      <c r="Q40" s="103">
        <v>3.89</v>
      </c>
      <c r="R40" s="98"/>
      <c r="S40" s="98"/>
    </row>
    <row r="42" spans="1:19" ht="11.25" customHeight="1">
      <c r="A42" s="95" t="s">
        <v>87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</row>
    <row r="44" spans="1:19" ht="22.4" customHeight="1">
      <c r="A44" s="96">
        <v>12</v>
      </c>
      <c r="B44" s="87" t="s">
        <v>90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 t="s">
        <v>40</v>
      </c>
      <c r="P44" s="87"/>
      <c r="Q44" s="97">
        <v>0.26800000000000002</v>
      </c>
      <c r="R44" s="98"/>
      <c r="S44" s="98"/>
    </row>
    <row r="46" spans="1:19" ht="22.4" customHeight="1">
      <c r="A46" s="96">
        <v>13</v>
      </c>
      <c r="B46" s="87" t="s">
        <v>93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 t="s">
        <v>40</v>
      </c>
      <c r="P46" s="87"/>
      <c r="Q46" s="97">
        <v>0.26800000000000002</v>
      </c>
      <c r="R46" s="98"/>
      <c r="S46" s="98"/>
    </row>
    <row r="48" spans="1:19" ht="22.4" customHeight="1">
      <c r="A48" s="96">
        <v>14</v>
      </c>
      <c r="B48" s="87" t="s">
        <v>96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 t="s">
        <v>64</v>
      </c>
      <c r="P48" s="87"/>
      <c r="Q48" s="103">
        <v>5.36</v>
      </c>
      <c r="R48" s="98"/>
      <c r="S48" s="98"/>
    </row>
    <row r="50" spans="1:19" ht="22.4" customHeight="1">
      <c r="A50" s="96">
        <v>15</v>
      </c>
      <c r="B50" s="87" t="s">
        <v>99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 t="s">
        <v>40</v>
      </c>
      <c r="P50" s="87"/>
      <c r="Q50" s="97">
        <v>0.26800000000000002</v>
      </c>
      <c r="R50" s="98"/>
      <c r="S50" s="98"/>
    </row>
    <row r="52" spans="1:19" ht="11.25" customHeight="1">
      <c r="A52" s="96">
        <v>16</v>
      </c>
      <c r="B52" s="87" t="s">
        <v>103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 t="s">
        <v>40</v>
      </c>
      <c r="P52" s="87"/>
      <c r="Q52" s="97">
        <v>0.38200000000000001</v>
      </c>
      <c r="R52" s="98"/>
      <c r="S52" s="98"/>
    </row>
    <row r="54" spans="1:19" ht="22.4" customHeight="1">
      <c r="A54" s="96">
        <v>17</v>
      </c>
      <c r="B54" s="87" t="s">
        <v>106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 t="s">
        <v>40</v>
      </c>
      <c r="P54" s="87"/>
      <c r="Q54" s="103">
        <v>3.89</v>
      </c>
      <c r="R54" s="98"/>
      <c r="S54" s="98"/>
    </row>
    <row r="56" spans="1:19" ht="11.25" customHeight="1">
      <c r="A56" s="95" t="s">
        <v>108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</row>
    <row r="58" spans="1:19" ht="11.25" customHeight="1">
      <c r="A58" s="96">
        <v>18</v>
      </c>
      <c r="B58" s="87" t="s">
        <v>170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 t="s">
        <v>112</v>
      </c>
      <c r="P58" s="87"/>
      <c r="Q58" s="105">
        <v>20</v>
      </c>
      <c r="R58" s="98"/>
      <c r="S58" s="98"/>
    </row>
    <row r="60" spans="1:19" ht="22.4" customHeight="1">
      <c r="A60" s="96">
        <v>19</v>
      </c>
      <c r="B60" s="87" t="s">
        <v>111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 t="s">
        <v>112</v>
      </c>
      <c r="P60" s="87"/>
      <c r="Q60" s="105">
        <v>20</v>
      </c>
      <c r="R60" s="98"/>
      <c r="S60" s="98"/>
    </row>
    <row r="61" spans="1:19" ht="22.4" customHeight="1">
      <c r="A61" s="87" t="s">
        <v>172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</row>
    <row r="62" spans="1:19" ht="33.65" customHeight="1">
      <c r="A62" s="90" t="s">
        <v>186</v>
      </c>
      <c r="B62" s="90"/>
      <c r="C62" s="90"/>
      <c r="D62" s="90"/>
      <c r="E62" s="89" t="s">
        <v>187</v>
      </c>
      <c r="F62" s="89"/>
      <c r="G62" s="89"/>
      <c r="H62" s="89"/>
      <c r="I62" s="89"/>
      <c r="J62" s="90" t="s">
        <v>188</v>
      </c>
      <c r="K62" s="89" t="s">
        <v>10</v>
      </c>
      <c r="L62" s="89"/>
      <c r="M62" s="89"/>
      <c r="N62" s="89"/>
      <c r="O62" s="89"/>
      <c r="P62" s="89"/>
      <c r="Q62" s="89"/>
      <c r="R62" s="89"/>
      <c r="S62" s="89"/>
    </row>
    <row r="63" spans="1:19">
      <c r="A63" s="87" t="s">
        <v>172</v>
      </c>
      <c r="B63" s="87"/>
      <c r="C63" s="87"/>
      <c r="D63" s="87"/>
      <c r="E63" s="87" t="s">
        <v>189</v>
      </c>
      <c r="F63" s="87"/>
      <c r="G63" s="87"/>
      <c r="H63" s="87"/>
      <c r="I63" s="87"/>
      <c r="J63" s="87" t="s">
        <v>190</v>
      </c>
      <c r="K63" s="87" t="s">
        <v>191</v>
      </c>
      <c r="L63" s="87"/>
      <c r="M63" s="87"/>
      <c r="N63" s="87"/>
      <c r="O63" s="87"/>
      <c r="P63" s="87"/>
      <c r="Q63" s="87"/>
      <c r="R63" s="87"/>
      <c r="S63" s="87"/>
    </row>
    <row r="64" spans="1:19" ht="12.9">
      <c r="A64" s="106" t="s">
        <v>192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</row>
    <row r="65" spans="1:19" ht="33.65" customHeight="1">
      <c r="A65" s="90" t="s">
        <v>193</v>
      </c>
      <c r="B65" s="90"/>
      <c r="C65" s="90"/>
      <c r="D65" s="90"/>
      <c r="E65" s="89" t="s">
        <v>187</v>
      </c>
      <c r="F65" s="89"/>
      <c r="G65" s="89"/>
      <c r="H65" s="89"/>
      <c r="I65" s="89"/>
      <c r="J65" s="90" t="s">
        <v>188</v>
      </c>
      <c r="K65" s="89" t="s">
        <v>10</v>
      </c>
      <c r="L65" s="89"/>
      <c r="M65" s="89"/>
      <c r="N65" s="89"/>
      <c r="O65" s="89"/>
      <c r="P65" s="89"/>
      <c r="Q65" s="89"/>
      <c r="R65" s="89"/>
      <c r="S65" s="89"/>
    </row>
    <row r="66" spans="1:19">
      <c r="A66" s="87" t="s">
        <v>172</v>
      </c>
      <c r="B66" s="87"/>
      <c r="C66" s="87"/>
      <c r="D66" s="87"/>
      <c r="E66" s="87" t="s">
        <v>189</v>
      </c>
      <c r="F66" s="87"/>
      <c r="G66" s="87"/>
      <c r="H66" s="87"/>
      <c r="I66" s="87"/>
      <c r="J66" s="87" t="s">
        <v>190</v>
      </c>
      <c r="K66" s="87" t="s">
        <v>191</v>
      </c>
      <c r="L66" s="87"/>
      <c r="M66" s="87"/>
      <c r="N66" s="87"/>
      <c r="O66" s="87"/>
      <c r="P66" s="87"/>
      <c r="Q66" s="87"/>
      <c r="R66" s="87"/>
      <c r="S66" s="87"/>
    </row>
    <row r="67" spans="1:19" ht="12.9">
      <c r="A67" s="106" t="s">
        <v>192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</row>
  </sheetData>
  <mergeCells count="139">
    <mergeCell ref="A66:D66"/>
    <mergeCell ref="E66:I66"/>
    <mergeCell ref="J66"/>
    <mergeCell ref="K66:S66"/>
    <mergeCell ref="A67:S67"/>
    <mergeCell ref="A64:S64"/>
    <mergeCell ref="A65:D65"/>
    <mergeCell ref="E65:I65"/>
    <mergeCell ref="J65"/>
    <mergeCell ref="K65:S65"/>
    <mergeCell ref="A62:D62"/>
    <mergeCell ref="E62:I62"/>
    <mergeCell ref="J62"/>
    <mergeCell ref="K62:S62"/>
    <mergeCell ref="A63:D63"/>
    <mergeCell ref="E63:I63"/>
    <mergeCell ref="J63"/>
    <mergeCell ref="K63:S63"/>
    <mergeCell ref="A60"/>
    <mergeCell ref="B60:N60"/>
    <mergeCell ref="O60:P60"/>
    <mergeCell ref="Q60:S60"/>
    <mergeCell ref="A61:S61"/>
    <mergeCell ref="A56:S56"/>
    <mergeCell ref="A58"/>
    <mergeCell ref="B58:N58"/>
    <mergeCell ref="O58:P58"/>
    <mergeCell ref="Q58:S58"/>
    <mergeCell ref="A52"/>
    <mergeCell ref="B52:N52"/>
    <mergeCell ref="O52:P52"/>
    <mergeCell ref="Q52:S52"/>
    <mergeCell ref="A54"/>
    <mergeCell ref="B54:N54"/>
    <mergeCell ref="O54:P54"/>
    <mergeCell ref="Q54:S54"/>
    <mergeCell ref="A48"/>
    <mergeCell ref="B48:N48"/>
    <mergeCell ref="O48:P48"/>
    <mergeCell ref="Q48:S48"/>
    <mergeCell ref="A50"/>
    <mergeCell ref="B50:N50"/>
    <mergeCell ref="O50:P50"/>
    <mergeCell ref="Q50:S50"/>
    <mergeCell ref="A44"/>
    <mergeCell ref="B44:N44"/>
    <mergeCell ref="O44:P44"/>
    <mergeCell ref="Q44:S44"/>
    <mergeCell ref="A46"/>
    <mergeCell ref="B46:N46"/>
    <mergeCell ref="O46:P46"/>
    <mergeCell ref="Q46:S46"/>
    <mergeCell ref="A40"/>
    <mergeCell ref="B40:N40"/>
    <mergeCell ref="O40:P40"/>
    <mergeCell ref="Q40:S40"/>
    <mergeCell ref="A42:S42"/>
    <mergeCell ref="A36"/>
    <mergeCell ref="B36:N36"/>
    <mergeCell ref="O36:P36"/>
    <mergeCell ref="Q36:S36"/>
    <mergeCell ref="A38"/>
    <mergeCell ref="B38:N38"/>
    <mergeCell ref="O38:P38"/>
    <mergeCell ref="Q38:S38"/>
    <mergeCell ref="A32"/>
    <mergeCell ref="B32:N32"/>
    <mergeCell ref="O32:P32"/>
    <mergeCell ref="Q32:S32"/>
    <mergeCell ref="A34"/>
    <mergeCell ref="B34:N34"/>
    <mergeCell ref="O34:P34"/>
    <mergeCell ref="Q34:S34"/>
    <mergeCell ref="A28:S28"/>
    <mergeCell ref="A30"/>
    <mergeCell ref="B30:N30"/>
    <mergeCell ref="O30:P30"/>
    <mergeCell ref="Q30:S30"/>
    <mergeCell ref="A24"/>
    <mergeCell ref="B24:N24"/>
    <mergeCell ref="O24:P24"/>
    <mergeCell ref="Q24:S24"/>
    <mergeCell ref="A26"/>
    <mergeCell ref="B26:N26"/>
    <mergeCell ref="O26:P26"/>
    <mergeCell ref="Q26:S26"/>
    <mergeCell ref="A20"/>
    <mergeCell ref="B20:N20"/>
    <mergeCell ref="O20:P20"/>
    <mergeCell ref="Q20:S20"/>
    <mergeCell ref="A22"/>
    <mergeCell ref="B22:N22"/>
    <mergeCell ref="O22:P22"/>
    <mergeCell ref="Q22:S22"/>
    <mergeCell ref="A14:S14"/>
    <mergeCell ref="A16:S16"/>
    <mergeCell ref="A18"/>
    <mergeCell ref="B18:N18"/>
    <mergeCell ref="O18:P18"/>
    <mergeCell ref="Q18:S18"/>
    <mergeCell ref="A11"/>
    <mergeCell ref="B11:N11"/>
    <mergeCell ref="O11:P11"/>
    <mergeCell ref="Q11:S11"/>
    <mergeCell ref="A12"/>
    <mergeCell ref="B12:N12"/>
    <mergeCell ref="O12:P12"/>
    <mergeCell ref="Q12:S12"/>
    <mergeCell ref="A8:S8"/>
    <mergeCell ref="A9:G9"/>
    <mergeCell ref="H9:S9"/>
    <mergeCell ref="A10:C10"/>
    <mergeCell ref="D10:S10"/>
    <mergeCell ref="A5:G5"/>
    <mergeCell ref="H5:S5"/>
    <mergeCell ref="A6:O6"/>
    <mergeCell ref="P6:Q6"/>
    <mergeCell ref="R6:S6"/>
    <mergeCell ref="A4:I4"/>
    <mergeCell ref="J4:K4"/>
    <mergeCell ref="L4:S4"/>
    <mergeCell ref="A3:E3"/>
    <mergeCell ref="F3"/>
    <mergeCell ref="G3:H3"/>
    <mergeCell ref="I3"/>
    <mergeCell ref="J3:K3"/>
    <mergeCell ref="A7:S7"/>
    <mergeCell ref="A1:I1"/>
    <mergeCell ref="J1:K1"/>
    <mergeCell ref="L1:S1"/>
    <mergeCell ref="A2:B2"/>
    <mergeCell ref="C2:I2"/>
    <mergeCell ref="J2:K2"/>
    <mergeCell ref="L2"/>
    <mergeCell ref="M2:S2"/>
    <mergeCell ref="L3:M3"/>
    <mergeCell ref="N3"/>
    <mergeCell ref="O3:R3"/>
    <mergeCell ref="S3"/>
  </mergeCells>
  <pageMargins left="0.78666666666666696" right="0.39333333333333298" top="0.39333333333333298" bottom="0.67833333333333301" header="0.3" footer="0.3"/>
  <pageSetup paperSize="9" scale="92" fitToHeight="1000" orientation="portrait" blackAndWhite="1" r:id="rId1"/>
  <headerFooter>
    <oddHeader>&amp;L&amp;I&amp;"Courier New"&amp;6Программный комплекс "Строительный эксперт" (6.5.10.7407)
&amp;I&amp;C&amp;I&amp;"Courier New"&amp;6
&amp;I&amp;R&amp;I&amp;"Courier New"&amp;6
&amp;I</oddHeader>
    <oddFooter>&amp;L&amp;I&amp;"Courier New"&amp;6
©1997-2020 Дата Базис Девелопмент, тел.: +7(495) 796-3009, +7(495) 514-2635, http://www.data-basis.ru&amp;I&amp;C&amp;B&amp;"Courier New"&amp;12&amp;P&amp;B&amp;I&amp;"Courier New"&amp;6
&amp;I&amp;R&amp;I&amp;"Courier New"&amp;6
&amp;I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РЖД - Смета</vt:lpstr>
      <vt:lpstr>Ведомость объемов работ</vt:lpstr>
      <vt:lpstr>'Ведомость объемов работ'!Заголовки_для_печати</vt:lpstr>
      <vt:lpstr>'РЖД - Смета'!Заголовки_для_печати</vt:lpstr>
      <vt:lpstr>'Ведомость объемов работ'!Область_печати</vt:lpstr>
      <vt:lpstr>'РЖД - Смета'!Область_печати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Алла Ивановна</dc:creator>
  <cp:lastModifiedBy>dmitrievaai</cp:lastModifiedBy>
  <dcterms:created xsi:type="dcterms:W3CDTF">2021-06-04T14:33:26Z</dcterms:created>
  <dcterms:modified xsi:type="dcterms:W3CDTF">2021-06-09T08:18:19Z</dcterms:modified>
</cp:coreProperties>
</file>